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485" windowWidth="11565" windowHeight="6540" firstSheet="16" activeTab="25"/>
  </bookViews>
  <sheets>
    <sheet name="Main Menu" sheetId="1" r:id="rId1"/>
    <sheet name="Instructions" sheetId="2" r:id="rId2"/>
    <sheet name="S-1 Form Req" sheetId="3" r:id="rId3"/>
    <sheet name="C-1 Forms" sheetId="4" r:id="rId4"/>
    <sheet name="Print Forms" sheetId="5" r:id="rId5"/>
    <sheet name="S-1_AB" sheetId="6" r:id="rId6"/>
    <sheet name="S-1_C" sheetId="7" r:id="rId7"/>
    <sheet name="S-1_C-1" sheetId="8" r:id="rId8"/>
    <sheet name="S-1_D" sheetId="9" r:id="rId9"/>
    <sheet name="S-1_E" sheetId="10" r:id="rId10"/>
    <sheet name="S-1_F" sheetId="11" r:id="rId11"/>
    <sheet name="S-1_G" sheetId="12" r:id="rId12"/>
    <sheet name="S-1_H" sheetId="13" r:id="rId13"/>
    <sheet name="C-1_AB" sheetId="14" r:id="rId14"/>
    <sheet name="C-1_C" sheetId="15" r:id="rId15"/>
    <sheet name="C-1_C-1" sheetId="16" r:id="rId16"/>
    <sheet name="C-1_C-2" sheetId="17" r:id="rId17"/>
    <sheet name="C-1_D" sheetId="18" r:id="rId18"/>
    <sheet name="C-1_D-1" sheetId="19" r:id="rId19"/>
    <sheet name="C-1_E" sheetId="20" r:id="rId20"/>
    <sheet name="C-1_F" sheetId="21" r:id="rId21"/>
    <sheet name="C-1_G" sheetId="22" r:id="rId22"/>
    <sheet name="C-1_H" sheetId="23" r:id="rId23"/>
    <sheet name="C-1_I" sheetId="24" r:id="rId24"/>
    <sheet name="C-1_J" sheetId="25" r:id="rId25"/>
    <sheet name="BRS" sheetId="26" r:id="rId26"/>
  </sheets>
  <definedNames>
    <definedName name="NEW">'S-1_D'!#REF!</definedName>
    <definedName name="_xlnm.Print_Area" localSheetId="25">'BRS'!$A$4:$M$64</definedName>
    <definedName name="_xlnm.Print_Area" localSheetId="13">'C-1_AB'!$A$4:$AB$56</definedName>
    <definedName name="_xlnm.Print_Area" localSheetId="14">'C-1_C'!$A$5:$AB$52</definedName>
    <definedName name="_xlnm.Print_Area" localSheetId="15">'C-1_C-1'!$A$5:$AM$43</definedName>
    <definedName name="_xlnm.Print_Area" localSheetId="16">'C-1_C-2'!$A$5:$AM$39</definedName>
    <definedName name="_xlnm.Print_Area" localSheetId="17">'C-1_D'!$A$5:$AB$55</definedName>
    <definedName name="_xlnm.Print_Area" localSheetId="18">'C-1_D-1'!$A$5:$AM$40</definedName>
    <definedName name="_xlnm.Print_Area" localSheetId="19">'C-1_E'!$A$5:$AB$53</definedName>
    <definedName name="_xlnm.Print_Area" localSheetId="20">'C-1_F'!$A$5:$AB$59</definedName>
    <definedName name="_xlnm.Print_Area" localSheetId="21">'C-1_G'!$A$5:$AB$57</definedName>
    <definedName name="_xlnm.Print_Area" localSheetId="22">'C-1_H'!$A$5:$AB$55</definedName>
    <definedName name="_xlnm.Print_Area" localSheetId="23">'C-1_I'!$A$5:$AB$57</definedName>
    <definedName name="_xlnm.Print_Area" localSheetId="24">'C-1_J'!$A$4:$AB$36</definedName>
    <definedName name="_xlnm.Print_Area" localSheetId="1">'Instructions'!$A$4:$L$89</definedName>
    <definedName name="_xlnm.Print_Area" localSheetId="2">'S-1 Form Req'!$A$4:$F$51</definedName>
    <definedName name="_xlnm.Print_Area" localSheetId="5">'S-1_AB'!$A$4:$AB$55</definedName>
    <definedName name="_xlnm.Print_Area" localSheetId="6">'S-1_C'!$A$4:$AB$54</definedName>
    <definedName name="_xlnm.Print_Area" localSheetId="7">'S-1_C-1'!$A$4:$AB$57</definedName>
    <definedName name="_xlnm.Print_Area" localSheetId="8">'S-1_D'!$A$21:$J$95</definedName>
    <definedName name="_xlnm.Print_Area" localSheetId="9">'S-1_E'!$A$4:$AB$49</definedName>
    <definedName name="_xlnm.Print_Area" localSheetId="10">'S-1_F'!$A$4:$AB$57</definedName>
    <definedName name="_xlnm.Print_Area" localSheetId="11">'S-1_G'!$A$4:$AB$57</definedName>
    <definedName name="_xlnm.Print_Area" localSheetId="12">'S-1_H'!$A$4:$AB$57</definedName>
    <definedName name="_xlnm.Print_Titles" localSheetId="8">'S-1_D'!$4:$20</definedName>
    <definedName name="RENO">'S-1_D'!#REF!</definedName>
    <definedName name="Z_01C587E8_F59C_43BA_8A98_BE3BFF0116C9_.wvu.PrintArea" localSheetId="25" hidden="1">'BRS'!$A$5:$M$65</definedName>
    <definedName name="Z_01C587E8_F59C_43BA_8A98_BE3BFF0116C9_.wvu.PrintArea" localSheetId="13" hidden="1">'C-1_AB'!$A$4:$AB$56</definedName>
    <definedName name="Z_01C587E8_F59C_43BA_8A98_BE3BFF0116C9_.wvu.PrintArea" localSheetId="14" hidden="1">'C-1_C'!$A$5:$AB$52</definedName>
    <definedName name="Z_01C587E8_F59C_43BA_8A98_BE3BFF0116C9_.wvu.PrintArea" localSheetId="15" hidden="1">'C-1_C-1'!$A$5:$AM$43</definedName>
    <definedName name="Z_01C587E8_F59C_43BA_8A98_BE3BFF0116C9_.wvu.PrintArea" localSheetId="16" hidden="1">'C-1_C-2'!$A$5:$AM$39</definedName>
    <definedName name="Z_01C587E8_F59C_43BA_8A98_BE3BFF0116C9_.wvu.PrintArea" localSheetId="17" hidden="1">'C-1_D'!$A$5:$AB$55</definedName>
    <definedName name="Z_01C587E8_F59C_43BA_8A98_BE3BFF0116C9_.wvu.PrintArea" localSheetId="18" hidden="1">'C-1_D-1'!$A$5:$AM$40</definedName>
    <definedName name="Z_01C587E8_F59C_43BA_8A98_BE3BFF0116C9_.wvu.PrintArea" localSheetId="19" hidden="1">'C-1_E'!$A$5:$AB$53</definedName>
    <definedName name="Z_01C587E8_F59C_43BA_8A98_BE3BFF0116C9_.wvu.PrintArea" localSheetId="20" hidden="1">'C-1_F'!$A$5:$AB$59</definedName>
    <definedName name="Z_01C587E8_F59C_43BA_8A98_BE3BFF0116C9_.wvu.PrintArea" localSheetId="21" hidden="1">'C-1_G'!$A$5:$AB$57</definedName>
    <definedName name="Z_01C587E8_F59C_43BA_8A98_BE3BFF0116C9_.wvu.PrintArea" localSheetId="22" hidden="1">'C-1_H'!$A$5:$AB$55</definedName>
    <definedName name="Z_01C587E8_F59C_43BA_8A98_BE3BFF0116C9_.wvu.PrintArea" localSheetId="23" hidden="1">'C-1_I'!$A$5:$AB$57</definedName>
    <definedName name="Z_01C587E8_F59C_43BA_8A98_BE3BFF0116C9_.wvu.PrintArea" localSheetId="24" hidden="1">'C-1_J'!$A$5:$AB$32</definedName>
    <definedName name="Z_01C587E8_F59C_43BA_8A98_BE3BFF0116C9_.wvu.PrintArea" localSheetId="1" hidden="1">'Instructions'!$B$22:$K$82</definedName>
    <definedName name="Z_01C587E8_F59C_43BA_8A98_BE3BFF0116C9_.wvu.PrintArea" localSheetId="5" hidden="1">'S-1_AB'!$A$4:$AB$55</definedName>
    <definedName name="Z_01C587E8_F59C_43BA_8A98_BE3BFF0116C9_.wvu.PrintArea" localSheetId="6" hidden="1">'S-1_C'!$A$5:$AB$54</definedName>
    <definedName name="Z_01C587E8_F59C_43BA_8A98_BE3BFF0116C9_.wvu.PrintArea" localSheetId="7" hidden="1">'S-1_C-1'!$A$5:$AB$57</definedName>
    <definedName name="Z_01C587E8_F59C_43BA_8A98_BE3BFF0116C9_.wvu.PrintArea" localSheetId="8" hidden="1">'S-1_D'!#REF!</definedName>
    <definedName name="Z_01C587E8_F59C_43BA_8A98_BE3BFF0116C9_.wvu.PrintArea" localSheetId="9" hidden="1">'S-1_E'!$A$5:$AB$50</definedName>
    <definedName name="Z_01C587E8_F59C_43BA_8A98_BE3BFF0116C9_.wvu.PrintArea" localSheetId="10" hidden="1">'S-1_F'!$A$5:$AB$57</definedName>
    <definedName name="Z_01C587E8_F59C_43BA_8A98_BE3BFF0116C9_.wvu.PrintArea" localSheetId="11" hidden="1">'S-1_G'!$A$5:$AB$57</definedName>
    <definedName name="Z_01C587E8_F59C_43BA_8A98_BE3BFF0116C9_.wvu.PrintArea" localSheetId="12" hidden="1">'S-1_H'!$A$5:$AB$57</definedName>
    <definedName name="Z_01C587E8_F59C_43BA_8A98_BE3BFF0116C9_.wvu.PrintTitles" localSheetId="8" hidden="1">'S-1_D'!$6:$20</definedName>
    <definedName name="Z_E060614D_7BDF_447E_875A_E12188CD3E23_.wvu.PrintArea" localSheetId="25" hidden="1">'BRS'!$A$5:$M$65</definedName>
    <definedName name="Z_E060614D_7BDF_447E_875A_E12188CD3E23_.wvu.PrintArea" localSheetId="13" hidden="1">'C-1_AB'!$A$4:$AB$56</definedName>
    <definedName name="Z_E060614D_7BDF_447E_875A_E12188CD3E23_.wvu.PrintArea" localSheetId="14" hidden="1">'C-1_C'!$A$5:$AB$52</definedName>
    <definedName name="Z_E060614D_7BDF_447E_875A_E12188CD3E23_.wvu.PrintArea" localSheetId="15" hidden="1">'C-1_C-1'!$A$5:$AM$43</definedName>
    <definedName name="Z_E060614D_7BDF_447E_875A_E12188CD3E23_.wvu.PrintArea" localSheetId="16" hidden="1">'C-1_C-2'!$A$5:$AM$39</definedName>
    <definedName name="Z_E060614D_7BDF_447E_875A_E12188CD3E23_.wvu.PrintArea" localSheetId="17" hidden="1">'C-1_D'!$A$5:$AB$55</definedName>
    <definedName name="Z_E060614D_7BDF_447E_875A_E12188CD3E23_.wvu.PrintArea" localSheetId="18" hidden="1">'C-1_D-1'!$A$5:$AM$40</definedName>
    <definedName name="Z_E060614D_7BDF_447E_875A_E12188CD3E23_.wvu.PrintArea" localSheetId="19" hidden="1">'C-1_E'!$A$5:$AB$53</definedName>
    <definedName name="Z_E060614D_7BDF_447E_875A_E12188CD3E23_.wvu.PrintArea" localSheetId="20" hidden="1">'C-1_F'!$A$5:$AB$59</definedName>
    <definedName name="Z_E060614D_7BDF_447E_875A_E12188CD3E23_.wvu.PrintArea" localSheetId="21" hidden="1">'C-1_G'!$A$5:$AB$57</definedName>
    <definedName name="Z_E060614D_7BDF_447E_875A_E12188CD3E23_.wvu.PrintArea" localSheetId="22" hidden="1">'C-1_H'!$A$5:$AB$55</definedName>
    <definedName name="Z_E060614D_7BDF_447E_875A_E12188CD3E23_.wvu.PrintArea" localSheetId="23" hidden="1">'C-1_I'!$A$5:$AB$57</definedName>
    <definedName name="Z_E060614D_7BDF_447E_875A_E12188CD3E23_.wvu.PrintArea" localSheetId="24" hidden="1">'C-1_J'!$A$5:$AB$32</definedName>
    <definedName name="Z_E060614D_7BDF_447E_875A_E12188CD3E23_.wvu.PrintArea" localSheetId="1" hidden="1">'Instructions'!$B$22:$K$82</definedName>
    <definedName name="Z_E060614D_7BDF_447E_875A_E12188CD3E23_.wvu.PrintArea" localSheetId="5" hidden="1">'S-1_AB'!$A$4:$AB$55</definedName>
    <definedName name="Z_E060614D_7BDF_447E_875A_E12188CD3E23_.wvu.PrintArea" localSheetId="6" hidden="1">'S-1_C'!$A$5:$AB$54</definedName>
    <definedName name="Z_E060614D_7BDF_447E_875A_E12188CD3E23_.wvu.PrintArea" localSheetId="7" hidden="1">'S-1_C-1'!$A$5:$AB$57</definedName>
    <definedName name="Z_E060614D_7BDF_447E_875A_E12188CD3E23_.wvu.PrintArea" localSheetId="8" hidden="1">'S-1_D'!#REF!</definedName>
    <definedName name="Z_E060614D_7BDF_447E_875A_E12188CD3E23_.wvu.PrintArea" localSheetId="9" hidden="1">'S-1_E'!$A$5:$AB$50</definedName>
    <definedName name="Z_E060614D_7BDF_447E_875A_E12188CD3E23_.wvu.PrintArea" localSheetId="10" hidden="1">'S-1_F'!$A$5:$AB$57</definedName>
    <definedName name="Z_E060614D_7BDF_447E_875A_E12188CD3E23_.wvu.PrintArea" localSheetId="11" hidden="1">'S-1_G'!$A$5:$AB$57</definedName>
    <definedName name="Z_E060614D_7BDF_447E_875A_E12188CD3E23_.wvu.PrintArea" localSheetId="12" hidden="1">'S-1_H'!$A$5:$AB$57</definedName>
    <definedName name="Z_E060614D_7BDF_447E_875A_E12188CD3E23_.wvu.PrintTitles" localSheetId="8" hidden="1">'S-1_D'!$6:$20</definedName>
  </definedNames>
  <calcPr fullCalcOnLoad="1"/>
</workbook>
</file>

<file path=xl/sharedStrings.xml><?xml version="1.0" encoding="utf-8"?>
<sst xmlns="http://schemas.openxmlformats.org/spreadsheetml/2006/main" count="966" uniqueCount="669">
  <si>
    <t xml:space="preserve">      Space Program (Part D) form.  Part D, however, is required for projects which include new construction or "Type A"</t>
  </si>
  <si>
    <t>wastewater, etc.)</t>
  </si>
  <si>
    <t>Space Program *</t>
  </si>
  <si>
    <t>-  Non-assignable spaces are included in the total gross area by applying the building efficiency factors (Lines 3h and 3i).</t>
  </si>
  <si>
    <t>Conceptual - general definition of overall project scope only</t>
  </si>
  <si>
    <t>Design/Bid/Build - Agency Managed</t>
  </si>
  <si>
    <t>7.  Proposed Construction Procurement Method:</t>
  </si>
  <si>
    <t>Other.   Describe:</t>
  </si>
  <si>
    <t>1.  Proposed budget for Acquisition Cost …………………………………………………….</t>
  </si>
  <si>
    <t>1.  Proposed budget for Building and Built-in Equipment …………………………………..</t>
  </si>
  <si>
    <t>If $0, will Equipment Funds be sought in future ?</t>
  </si>
  <si>
    <t>1.  Proposed budget for Sitework and Utilities ………………………………………………</t>
  </si>
  <si>
    <t>1.  Proposed budget for Architectural and Engineering Fees  (from Item 5 below) ……</t>
  </si>
  <si>
    <t>1.  Proposed budget for Loose Furnishings and Equipment ……………………………….</t>
  </si>
  <si>
    <t>1.  Proposed budget for Construction Contingency …………………………………………</t>
  </si>
  <si>
    <t>1.  Proposed budget for Project Inspection …………………………………………………..</t>
  </si>
  <si>
    <t>1.  Proposed budget for Other Costs  (from Item 2p, Column 1 below)  …………………</t>
  </si>
  <si>
    <t>1.  Proposed budget for Planning Costs  (from Item 2c below)  …………………………..</t>
  </si>
  <si>
    <t>1.  Total proposed project budget</t>
  </si>
  <si>
    <t>2.  Total prior appropriated funds included in proposed project budget:</t>
  </si>
  <si>
    <t>3.  Net additional funding requested this session  ( Line K1 - Line K2 ):</t>
  </si>
  <si>
    <t>LESS: Prior funding incl'd above</t>
  </si>
  <si>
    <t>Comparative project costs (i.e., based on similar projects).   Complete Table D-1.</t>
  </si>
  <si>
    <t>Percent of building cost.   Complete Item 3.</t>
  </si>
  <si>
    <t>Schematic phase estimate.   Attach complete copy of estimate.</t>
  </si>
  <si>
    <t>Preliminary phase estimate.   Attach complete copy of estimate.</t>
  </si>
  <si>
    <t>Other.   Complete Item 4.</t>
  </si>
  <si>
    <t>Comparative project costs (i.e., based on similar projects).   Complete Table C-1.</t>
  </si>
  <si>
    <t>Reference guide pricing (Means, Marshall &amp; Swift, Tradeline, etc.).   Complete Table C-2.</t>
  </si>
  <si>
    <t>Other.   Complete Item 3.</t>
  </si>
  <si>
    <t>3.  If budget was developed using another method, describe the method used below and attach</t>
  </si>
  <si>
    <r>
      <t xml:space="preserve">4.  </t>
    </r>
    <r>
      <rPr>
        <b/>
        <u val="single"/>
        <sz val="9"/>
        <rFont val="Arial"/>
        <family val="2"/>
      </rPr>
      <t>A/E Fee Summary</t>
    </r>
    <r>
      <rPr>
        <b/>
        <sz val="9"/>
        <rFont val="Arial"/>
        <family val="2"/>
      </rPr>
      <t>.  (Complete this table regardless of method used to compute A/E fees):</t>
    </r>
  </si>
  <si>
    <t>Proposed Fee</t>
  </si>
  <si>
    <t>Construction Cost</t>
  </si>
  <si>
    <t>Fee as a Percent of</t>
  </si>
  <si>
    <t>Negotiated price.</t>
  </si>
  <si>
    <t>( Attach contract or memorandum of understanding and complete Item 4 below. )</t>
  </si>
  <si>
    <t>( Complete Item 4 below. )</t>
  </si>
  <si>
    <t>Percent of construction cost.</t>
  </si>
  <si>
    <t>( Attach DGS Form CO-2.3 or similar breakdown and complete Item 4 below. )</t>
  </si>
  <si>
    <t>Detailed estimate (tasks and man-hours).</t>
  </si>
  <si>
    <t>Other.</t>
  </si>
  <si>
    <t>( Complete Items 3 and 4 below. )</t>
  </si>
  <si>
    <t>Dollars per square foot of building area.  Complete Item 4.</t>
  </si>
  <si>
    <t>1. Agency Name:</t>
  </si>
  <si>
    <t>2.  Agency Code:</t>
  </si>
  <si>
    <t>3. Project Title:</t>
  </si>
  <si>
    <t>4.  Agency Priority:</t>
  </si>
  <si>
    <t>Table C-1</t>
  </si>
  <si>
    <t>Complete This Table For Building &amp; Built-in Equipment Budgets Developed Using Comparative Projects</t>
  </si>
  <si>
    <t>p.</t>
  </si>
  <si>
    <t>#1</t>
  </si>
  <si>
    <t>#2</t>
  </si>
  <si>
    <t>#3</t>
  </si>
  <si>
    <t>Table C-2</t>
  </si>
  <si>
    <t>Complete This Table For Building &amp; Built-in Equipment Budgets Developed Using Reference Guide Pricing</t>
  </si>
  <si>
    <t>n.</t>
  </si>
  <si>
    <t>Table D-1</t>
  </si>
  <si>
    <t>Complete This Table For Sitework &amp; Utilities Budgets Developed Using Comparative Projects</t>
  </si>
  <si>
    <t>m.</t>
  </si>
  <si>
    <t>Construction Contingency</t>
  </si>
  <si>
    <t>Project Inspection</t>
  </si>
  <si>
    <t>Other Costs</t>
  </si>
  <si>
    <t>DPB Form C-1</t>
  </si>
  <si>
    <t>Virginia Department of Planning and Budget</t>
  </si>
  <si>
    <t>PROJECT COST PROFILE</t>
  </si>
  <si>
    <t>A.  General Information</t>
  </si>
  <si>
    <t>B.  Acquisition Cost</t>
  </si>
  <si>
    <t>2.  Identify method used to develop proposed acquisition budget:</t>
  </si>
  <si>
    <t>3.  Itemize proposed acquisition costs:</t>
  </si>
  <si>
    <t>a.</t>
  </si>
  <si>
    <t>Proposed purchase price:</t>
  </si>
  <si>
    <t>b.</t>
  </si>
  <si>
    <t>Appraisals:</t>
  </si>
  <si>
    <t>c.</t>
  </si>
  <si>
    <t>Surveys:</t>
  </si>
  <si>
    <t>d.</t>
  </si>
  <si>
    <t>Environmental/hazardous material assessments:</t>
  </si>
  <si>
    <t>e.</t>
  </si>
  <si>
    <t>f.</t>
  </si>
  <si>
    <t>Other (list):</t>
  </si>
  <si>
    <t>g.</t>
  </si>
  <si>
    <t>Total proposed acquisition budget</t>
  </si>
  <si>
    <t>Comparative property costs ( i.e., based on similar properties ).  Complete Item 4.</t>
  </si>
  <si>
    <t>Negotiated price.  Attach sales agreement.</t>
  </si>
  <si>
    <t>Appraisal.  Attach copy.</t>
  </si>
  <si>
    <t>4.  List comparative properties &amp; associated cost per acre or square foot.</t>
  </si>
  <si>
    <t>Escalation (date escalated to:</t>
  </si>
  <si>
    <t>)</t>
  </si>
  <si>
    <t>C.  Building and Built-in Equipment</t>
  </si>
  <si>
    <t>2.  Identify method used to develop proposed building and  built-in equipment budget:</t>
  </si>
  <si>
    <t>supporting details:</t>
  </si>
  <si>
    <t>3.  If budget was developed using another method, describe the method used below, and attach</t>
  </si>
  <si>
    <t>PROJECT</t>
  </si>
  <si>
    <t>Project title:</t>
  </si>
  <si>
    <t>Owner:</t>
  </si>
  <si>
    <t>Project location:</t>
  </si>
  <si>
    <t>Construction contract award date:</t>
  </si>
  <si>
    <t>COMPARATIVE PROJECT SCOPE</t>
  </si>
  <si>
    <t>Gross area (GSF):</t>
  </si>
  <si>
    <t>COMPARATIVE PROJECT COST</t>
  </si>
  <si>
    <t>Construction contract award amount:</t>
  </si>
  <si>
    <t>h.</t>
  </si>
  <si>
    <t>Building &amp; built-in equipment amount:</t>
  </si>
  <si>
    <t>i.</t>
  </si>
  <si>
    <t>Building &amp; built-in equipment cost/GSF  ( h/e ) :</t>
  </si>
  <si>
    <t>j.</t>
  </si>
  <si>
    <t>Proposed project's gross area:</t>
  </si>
  <si>
    <t>k.</t>
  </si>
  <si>
    <t>Subtotal cost, adjusted for size  ( i x j ):</t>
  </si>
  <si>
    <t>l.</t>
  </si>
  <si>
    <t>Escalation to proposed construction bid date:</t>
  </si>
  <si>
    <t>Subtotal, adjusted for escalation ( k + l ) :</t>
  </si>
  <si>
    <t>Other cost adjustments. Describe in (p) below:</t>
  </si>
  <si>
    <t>o.</t>
  </si>
  <si>
    <t>Total comparative cost  ( m + n ):</t>
  </si>
  <si>
    <t>Comparative Project</t>
  </si>
  <si>
    <t xml:space="preserve">Itemize adjustments (plus or minus) to the comparative project's building &amp; built-in equip't cost to make it comparable in </t>
  </si>
  <si>
    <t>scope, location, complexity, etc. to the proposed project.</t>
  </si>
  <si>
    <t>REFERENCE GUIDE</t>
  </si>
  <si>
    <t>Reference guide page number:</t>
  </si>
  <si>
    <t>Reference guide item (e.g., 5-10 story office)</t>
  </si>
  <si>
    <t>Reference guide used (e.g., R.S. Means, M&amp;S, etc.)</t>
  </si>
  <si>
    <r>
      <t>Reference guide volume (e.g., "</t>
    </r>
    <r>
      <rPr>
        <i/>
        <sz val="9"/>
        <rFont val="Arial"/>
        <family val="2"/>
      </rPr>
      <t>Means SF Costs"</t>
    </r>
    <r>
      <rPr>
        <sz val="9"/>
        <rFont val="Arial"/>
        <family val="2"/>
      </rPr>
      <t>)</t>
    </r>
  </si>
  <si>
    <t>Reference guide data date (e.g., Jan. 2002)</t>
  </si>
  <si>
    <t>Building &amp; built-in equipment cost per GSF:</t>
  </si>
  <si>
    <t>Construction cost per gross square foot:</t>
  </si>
  <si>
    <t>Subtotal cost, adjusted for size  ( g x h ):</t>
  </si>
  <si>
    <t>Subtotal, adjusted for escalation ( I + j ) :</t>
  </si>
  <si>
    <t>Total comparative cost  ( k + l ):</t>
  </si>
  <si>
    <t>Other cost adjustments. Describe in (n) below:</t>
  </si>
  <si>
    <t>Reference Guide</t>
  </si>
  <si>
    <t>REFERENCE GUIDE COST</t>
  </si>
  <si>
    <t>Key quantity (i.e., # of beds, cells, spaces, ...):</t>
  </si>
  <si>
    <t>D. Sitework and Utilities</t>
  </si>
  <si>
    <t>2.  Identify method used to develop proposed sitework and utilities budget:</t>
  </si>
  <si>
    <t>4.  If budget was developed using another method, describe the method used below, and attach</t>
  </si>
  <si>
    <t>3.  If budget was developed as a percent of building &amp; built-in equipment cost, complete the following table.</t>
  </si>
  <si>
    <t>List each data source (i.e., smilar project or reference guide) that was used:</t>
  </si>
  <si>
    <t>(list project or other reference)</t>
  </si>
  <si>
    <t>Sitework and Utilities Scope between the</t>
  </si>
  <si>
    <t>Data Source Name</t>
  </si>
  <si>
    <t>Built-in Equipment Cost</t>
  </si>
  <si>
    <t>Cost as a % of Building &amp;</t>
  </si>
  <si>
    <t>Data Source's</t>
  </si>
  <si>
    <t>Sitework &amp; Utilities</t>
  </si>
  <si>
    <t>List Major Differences in</t>
  </si>
  <si>
    <t>Data Source and the Proposed Project</t>
  </si>
  <si>
    <t>a.  Percentage rate proposed based on above data sources:</t>
  </si>
  <si>
    <t>b.  Proposed building &amp; built-in equipment budget (from Section C, item 1):</t>
  </si>
  <si>
    <t>c.  Total proposed sitework &amp; utilities budget ( a x b ):</t>
  </si>
  <si>
    <t>Sitework &amp; utilities amount:</t>
  </si>
  <si>
    <t>Subtotal, adjusted for escalation ( h + i ) :</t>
  </si>
  <si>
    <t>Total comparative cost  ( j + k ):</t>
  </si>
  <si>
    <t>Other cost adjustments.  Describe in (m) below:</t>
  </si>
  <si>
    <t xml:space="preserve">Itemize adjustments (plus or minus) to the comparative project's sitework &amp; utilities cost to make it comparable in </t>
  </si>
  <si>
    <t>E.  Architectural and Engineering Fees</t>
  </si>
  <si>
    <t>2.  Identify method used to develop proposed budget for architectural and engineering fees:</t>
  </si>
  <si>
    <t>Proposed</t>
  </si>
  <si>
    <t>Fee amount for design phase services:</t>
  </si>
  <si>
    <t>Fee amount for bidding, construction &amp; closeout services:</t>
  </si>
  <si>
    <t>Fee amount for additional services:</t>
  </si>
  <si>
    <t>A/E reimbursable expenses:</t>
  </si>
  <si>
    <t>A/E site visit expenses:</t>
  </si>
  <si>
    <t>Total proposed budget for architectural &amp; engineering fees  (a+b+c+d+e):</t>
  </si>
  <si>
    <t>F.  Loose Furnishings and Equipment</t>
  </si>
  <si>
    <t>2.  Identify method used to develop proposed budget for loose furnishings and equipment:</t>
  </si>
  <si>
    <r>
      <t xml:space="preserve">Itemized </t>
    </r>
    <r>
      <rPr>
        <b/>
        <u val="single"/>
        <sz val="9"/>
        <rFont val="Arial"/>
        <family val="2"/>
      </rPr>
      <t>and</t>
    </r>
    <r>
      <rPr>
        <b/>
        <sz val="9"/>
        <rFont val="Arial"/>
        <family val="2"/>
      </rPr>
      <t xml:space="preserve"> priced list of furnishings and equipment requirements.  Attach copy.</t>
    </r>
  </si>
  <si>
    <t>Percent of building &amp; built-in equipment cost.  Complete Item 3.</t>
  </si>
  <si>
    <t>Other.  Complete Item 5.</t>
  </si>
  <si>
    <t>Loose Furnishings &amp;</t>
  </si>
  <si>
    <t>Equipment Cost as a %</t>
  </si>
  <si>
    <t>of Building and Built-in</t>
  </si>
  <si>
    <t>Equipment Cost</t>
  </si>
  <si>
    <t>List Major Differences in Furnishings</t>
  </si>
  <si>
    <t>and Equipment Scope between the</t>
  </si>
  <si>
    <t>c.  Total proposed loose furnishings and equipment budget ( a x b ):</t>
  </si>
  <si>
    <t>5.  If budget was developed using another method, describe the method used below, and attach</t>
  </si>
  <si>
    <t>Furnishings &amp; Equipment</t>
  </si>
  <si>
    <t>Data Source's Loose</t>
  </si>
  <si>
    <t>Unit Cost per</t>
  </si>
  <si>
    <t>Gross Square Foot</t>
  </si>
  <si>
    <t>a.  Proposed loose furnishings &amp; equipment cost/sf based on above sources:</t>
  </si>
  <si>
    <t>b.  Proposed building gross area:</t>
  </si>
  <si>
    <t>G. Construction Contingency</t>
  </si>
  <si>
    <t>Proposed building and built-in equipment budget (Section C, Item 1):</t>
  </si>
  <si>
    <t>Proposed sitework and utilities budget (Section D, Item 1):</t>
  </si>
  <si>
    <t>Proposed construction budget ( a+b):</t>
  </si>
  <si>
    <t>Proposed construction contingency ( 2% x c )</t>
  </si>
  <si>
    <t xml:space="preserve">3.  Additional contingency beyond the standard 2% allowance will only be granted for exceptional </t>
  </si>
  <si>
    <t>2.  Construction contingency is allowed at 2%.</t>
  </si>
  <si>
    <t xml:space="preserve">conditions that have a high probability of severely impacting the proposed project budget.  If such </t>
  </si>
  <si>
    <t>conditions exist on this project, describe the conditions below and document, in detail, the method used</t>
  </si>
  <si>
    <t>to calculate the additional contingency allowance.  Include this allowance as a line item in the Other</t>
  </si>
  <si>
    <r>
      <t xml:space="preserve">Cost Section ( Section </t>
    </r>
    <r>
      <rPr>
        <b/>
        <sz val="10"/>
        <rFont val="Times New Roman"/>
        <family val="1"/>
      </rPr>
      <t xml:space="preserve">I </t>
    </r>
    <r>
      <rPr>
        <b/>
        <sz val="9"/>
        <rFont val="Arial"/>
        <family val="2"/>
      </rPr>
      <t>).</t>
    </r>
  </si>
  <si>
    <t>H.  Project Inspection</t>
  </si>
  <si>
    <t>2.  Identify method used to develop proposed budget for project inspection expense:</t>
  </si>
  <si>
    <t>Estimate.  Complete Item 3.</t>
  </si>
  <si>
    <t>Percent of construction cost.  Complete Item 4.</t>
  </si>
  <si>
    <t>4.  If inspection budget was developed as a percent of total construction cost, complete the following table.</t>
  </si>
  <si>
    <t>Inspection Expence</t>
  </si>
  <si>
    <t>Total Construction Cost</t>
  </si>
  <si>
    <t>as a % of</t>
  </si>
  <si>
    <t>of Inspection Services between the</t>
  </si>
  <si>
    <t>List Major Differences in the Scope</t>
  </si>
  <si>
    <t>b.  Proposed construction budget (from Section G, Item 2.c):</t>
  </si>
  <si>
    <t>Number of months inspection services will be required:</t>
  </si>
  <si>
    <t>Number of inspectors required:</t>
  </si>
  <si>
    <t>Percent of inspectors' time allocated to this project:</t>
  </si>
  <si>
    <t>Equivalent man-months  ( a x b x c ):</t>
  </si>
  <si>
    <t>Rate per man-month:</t>
  </si>
  <si>
    <t>Total proposed project inspection budget  ( d x e ):</t>
  </si>
  <si>
    <t>3.  If inspection budget was estimated, complete the following table:</t>
  </si>
  <si>
    <t>BE PERFORMED BY PERSONNEL WHO ARE FUNDED WITHIN THE AGENCY'S OPERATING</t>
  </si>
  <si>
    <t>2.  Itemize Other Costs:</t>
  </si>
  <si>
    <t>Asbestos &amp; Lead Base Paint Survey and Design:</t>
  </si>
  <si>
    <t>Independent Cost Estimates:</t>
  </si>
  <si>
    <t>Value Engineering:</t>
  </si>
  <si>
    <t>Subsoil Investigations:</t>
  </si>
  <si>
    <t>Construction Testing Services:</t>
  </si>
  <si>
    <t>Printing:</t>
  </si>
  <si>
    <t>Advertisements:</t>
  </si>
  <si>
    <t>Signage:</t>
  </si>
  <si>
    <t>Moving Expenses:</t>
  </si>
  <si>
    <t>Total proposed budget for other costs:</t>
  </si>
  <si>
    <t>* - Do not include in "Other Costs" if already included in "Construction Cost".</t>
  </si>
  <si>
    <r>
      <t>Agency Project Management</t>
    </r>
    <r>
      <rPr>
        <sz val="9"/>
        <rFont val="Arial"/>
        <family val="2"/>
      </rPr>
      <t xml:space="preserve"> (see note above):</t>
    </r>
  </si>
  <si>
    <r>
      <t>Special Consultants</t>
    </r>
    <r>
      <rPr>
        <sz val="9"/>
        <rFont val="Arial"/>
        <family val="2"/>
      </rPr>
      <t xml:space="preserve"> ( if not included in A/E Fees):</t>
    </r>
  </si>
  <si>
    <r>
      <t xml:space="preserve">Asbestos Abatement:  </t>
    </r>
    <r>
      <rPr>
        <sz val="10"/>
        <rFont val="Arial"/>
        <family val="2"/>
      </rPr>
      <t>*</t>
    </r>
  </si>
  <si>
    <r>
      <t>Work By Owner</t>
    </r>
    <r>
      <rPr>
        <sz val="9"/>
        <rFont val="Arial"/>
        <family val="2"/>
      </rPr>
      <t xml:space="preserve"> (see note above):</t>
    </r>
  </si>
  <si>
    <r>
      <t xml:space="preserve">Miscellaneous Utility Charges:  </t>
    </r>
    <r>
      <rPr>
        <sz val="10"/>
        <rFont val="Arial"/>
        <family val="2"/>
      </rPr>
      <t>*</t>
    </r>
  </si>
  <si>
    <r>
      <t>Miscellaneous Other Costs</t>
    </r>
    <r>
      <rPr>
        <sz val="9"/>
        <rFont val="Arial"/>
        <family val="2"/>
      </rPr>
      <t xml:space="preserve"> (itemize):</t>
    </r>
  </si>
  <si>
    <t>Portion To Be</t>
  </si>
  <si>
    <t>Expended During</t>
  </si>
  <si>
    <t>The Planning Phase</t>
  </si>
  <si>
    <t>(i.e., during the</t>
  </si>
  <si>
    <t>Design Phase)</t>
  </si>
  <si>
    <t>(Column 2)</t>
  </si>
  <si>
    <t>(Column 1)</t>
  </si>
  <si>
    <t>Total</t>
  </si>
  <si>
    <t>Amount</t>
  </si>
  <si>
    <t>Other Cost Category</t>
  </si>
  <si>
    <t>and A/E Additional Services should be included</t>
  </si>
  <si>
    <t>in Section E, Architectural and Engineering Fees.</t>
  </si>
  <si>
    <t>all other A/E Fees, A/E Reimbursables, A/E Travel,</t>
  </si>
  <si>
    <r>
      <t>Note</t>
    </r>
    <r>
      <rPr>
        <b/>
        <sz val="9"/>
        <rFont val="Arial"/>
        <family val="2"/>
      </rPr>
      <t>:  With the exception of "Special Consultants",</t>
    </r>
  </si>
  <si>
    <t>(describe the method used to develop the proposed budget amount and show calculations):</t>
  </si>
  <si>
    <t>J.  Planning Costs</t>
  </si>
  <si>
    <t>A/E fee amounts which will be expended during the design phase:</t>
  </si>
  <si>
    <t>( Include appropriate costs from Section E, Item 5 )</t>
  </si>
  <si>
    <t>b</t>
  </si>
  <si>
    <t>Other Costs which be expended during the design phase:</t>
  </si>
  <si>
    <t>Total proposed "planning only" budget ( a + b):</t>
  </si>
  <si>
    <t>2.  Planning cost summary:</t>
  </si>
  <si>
    <r>
      <t xml:space="preserve">( Cost from Section </t>
    </r>
    <r>
      <rPr>
        <b/>
        <sz val="9"/>
        <rFont val="Times New Roman"/>
        <family val="1"/>
      </rPr>
      <t xml:space="preserve">I </t>
    </r>
    <r>
      <rPr>
        <b/>
        <sz val="9"/>
        <rFont val="Arial"/>
        <family val="2"/>
      </rPr>
      <t>, Item 2(p), Column 2 )</t>
    </r>
  </si>
  <si>
    <r>
      <t>I</t>
    </r>
    <r>
      <rPr>
        <b/>
        <u val="single"/>
        <sz val="12"/>
        <rFont val="Arial"/>
        <family val="2"/>
      </rPr>
      <t>.  Other Costs</t>
    </r>
  </si>
  <si>
    <t>BUDGET RECOMMENDATION SUMMARY</t>
  </si>
  <si>
    <t>Agency:</t>
  </si>
  <si>
    <t>Agency Priority:</t>
  </si>
  <si>
    <t>Project Title:</t>
  </si>
  <si>
    <t>Description:</t>
  </si>
  <si>
    <t>Recommendation Date:</t>
  </si>
  <si>
    <t>Proposed Bid Date:</t>
  </si>
  <si>
    <t>SCOPE SUMMARY</t>
  </si>
  <si>
    <t>DOCUMENTATION</t>
  </si>
  <si>
    <t>(project areas quantified in square feet)</t>
  </si>
  <si>
    <t>Agency</t>
  </si>
  <si>
    <t>BCOM</t>
  </si>
  <si>
    <t>Proposal</t>
  </si>
  <si>
    <t>Recommendation</t>
  </si>
  <si>
    <t>Total Gross Area</t>
  </si>
  <si>
    <t>COST SUMMARY</t>
  </si>
  <si>
    <t>COST RATIOS</t>
  </si>
  <si>
    <t>Cost Category</t>
  </si>
  <si>
    <t>Recom.</t>
  </si>
  <si>
    <t>Quantity Units</t>
  </si>
  <si>
    <t>per square foot</t>
  </si>
  <si>
    <t>Utilities &amp; Sitework</t>
  </si>
  <si>
    <t>of construction cost</t>
  </si>
  <si>
    <t>TOTAL CONSTRUCTION COST</t>
  </si>
  <si>
    <t>A/E Fees</t>
  </si>
  <si>
    <t>Furnishings/Movable Equipment</t>
  </si>
  <si>
    <t>Land Acquisition</t>
  </si>
  <si>
    <t>TOTAL PROJECT COST</t>
  </si>
  <si>
    <t>-</t>
  </si>
  <si>
    <t>&lt;</t>
  </si>
  <si>
    <r>
      <t xml:space="preserve"> </t>
    </r>
    <r>
      <rPr>
        <b/>
        <u val="single"/>
        <sz val="10"/>
        <rFont val="Arial"/>
        <family val="2"/>
      </rPr>
      <t>Note to DPB Analyst</t>
    </r>
    <r>
      <rPr>
        <sz val="10"/>
        <rFont val="Arial"/>
        <family val="2"/>
      </rPr>
      <t>:  Please verify prior</t>
    </r>
  </si>
  <si>
    <t>NET FUNDING RECOMMENDED</t>
  </si>
  <si>
    <t xml:space="preserve">    funding and adjust net funding as required.</t>
  </si>
  <si>
    <t>REMARKS</t>
  </si>
  <si>
    <t>Building &amp; Built-in Equipment</t>
  </si>
  <si>
    <t xml:space="preserve">        not provided</t>
  </si>
  <si>
    <t xml:space="preserve">        poor</t>
  </si>
  <si>
    <t xml:space="preserve">        fair / good</t>
  </si>
  <si>
    <t xml:space="preserve">        very good</t>
  </si>
  <si>
    <t>Form S-1</t>
  </si>
  <si>
    <t>Scope Profile</t>
  </si>
  <si>
    <t>Cost Profile</t>
  </si>
  <si>
    <t>Form C-1</t>
  </si>
  <si>
    <t>(quality of project definition provided by agency)</t>
  </si>
  <si>
    <t>Part A</t>
  </si>
  <si>
    <t>Part B</t>
  </si>
  <si>
    <t>Part C</t>
  </si>
  <si>
    <t>Part D</t>
  </si>
  <si>
    <t>Part E</t>
  </si>
  <si>
    <t>Part F</t>
  </si>
  <si>
    <t>Part G</t>
  </si>
  <si>
    <t>Part H</t>
  </si>
  <si>
    <t>General Information</t>
  </si>
  <si>
    <t>New Construction Information</t>
  </si>
  <si>
    <t>Renovation Information</t>
  </si>
  <si>
    <t>Gross Area Summary</t>
  </si>
  <si>
    <t>Sitework Information</t>
  </si>
  <si>
    <t>Utilities Information</t>
  </si>
  <si>
    <t>"Non-Building" Project Information</t>
  </si>
  <si>
    <t>Existing Conditions/Proposed Improvements</t>
  </si>
  <si>
    <t>PROJECT SCOPE PROFILE</t>
  </si>
  <si>
    <t>DPB Form S-1</t>
  </si>
  <si>
    <t>C.  Renovation Information</t>
  </si>
  <si>
    <t>B.  New Construction Information</t>
  </si>
  <si>
    <t>6.  Contact Person's Telephone Number:</t>
  </si>
  <si>
    <t>5.  Name of Person to Contact about this Form:</t>
  </si>
  <si>
    <t>3.  Project Title:</t>
  </si>
  <si>
    <t>1.  Agency Name:</t>
  </si>
  <si>
    <t>7.  Contact Person's E-mail Address:</t>
  </si>
  <si>
    <t>(Complete this section for new buildings &amp; building additions.)</t>
  </si>
  <si>
    <t>1.  Description of Proposed Use (describe general functions/activities):</t>
  </si>
  <si>
    <t>2.  Basic Shape:</t>
  </si>
  <si>
    <t>4.  Height:</t>
  </si>
  <si>
    <t>3.  Number of Stories:</t>
  </si>
  <si>
    <t>5.  Exterior Walls:</t>
  </si>
  <si>
    <t>6.  Interior Walls:</t>
  </si>
  <si>
    <t>7.  Floor Finishes:</t>
  </si>
  <si>
    <t>8.  Ceilings:</t>
  </si>
  <si>
    <t>9.  Special Building Features and Rationalle for Each (e.g., atrium, skylights, monumental stair, etc.):</t>
  </si>
  <si>
    <t>10.  Special Building Mechanical Systems or Features:</t>
  </si>
  <si>
    <t>11.  Special Building Electrical Systems or Features:</t>
  </si>
  <si>
    <r>
      <t xml:space="preserve">2.  Description of </t>
    </r>
    <r>
      <rPr>
        <b/>
        <u val="single"/>
        <sz val="9"/>
        <rFont val="Arial"/>
        <family val="2"/>
      </rPr>
      <t>Proposed Use</t>
    </r>
    <r>
      <rPr>
        <b/>
        <sz val="9"/>
        <rFont val="Arial"/>
        <family val="2"/>
      </rPr>
      <t xml:space="preserve"> of existing space:</t>
    </r>
  </si>
  <si>
    <r>
      <t xml:space="preserve">1.  Description of </t>
    </r>
    <r>
      <rPr>
        <b/>
        <u val="single"/>
        <sz val="9"/>
        <rFont val="Arial"/>
        <family val="2"/>
      </rPr>
      <t>Present Use</t>
    </r>
    <r>
      <rPr>
        <b/>
        <sz val="9"/>
        <rFont val="Arial"/>
        <family val="2"/>
      </rPr>
      <t xml:space="preserve"> of existing space:</t>
    </r>
  </si>
  <si>
    <t>3.  Basic Shape:</t>
  </si>
  <si>
    <t>4.  Number of Stories:</t>
  </si>
  <si>
    <t>5.  Height:</t>
  </si>
  <si>
    <t>6.  Year Building was Constructed:</t>
  </si>
  <si>
    <t>9.  Date of Building Condition Survey:</t>
  </si>
  <si>
    <r>
      <t xml:space="preserve">7.  Summary of </t>
    </r>
    <r>
      <rPr>
        <b/>
        <u val="single"/>
        <sz val="9"/>
        <rFont val="Arial"/>
        <family val="2"/>
      </rPr>
      <t>Existing Conditions</t>
    </r>
    <r>
      <rPr>
        <b/>
        <sz val="9"/>
        <rFont val="Arial"/>
        <family val="2"/>
      </rPr>
      <t xml:space="preserve"> (provide details in Table C-1):</t>
    </r>
  </si>
  <si>
    <r>
      <t xml:space="preserve">8.  Summary of </t>
    </r>
    <r>
      <rPr>
        <b/>
        <u val="single"/>
        <sz val="9"/>
        <rFont val="Arial"/>
        <family val="2"/>
      </rPr>
      <t>Proposed Improvements</t>
    </r>
    <r>
      <rPr>
        <b/>
        <sz val="9"/>
        <rFont val="Arial"/>
        <family val="2"/>
      </rPr>
      <t xml:space="preserve"> (provide details in Table C-1):</t>
    </r>
  </si>
  <si>
    <t>Foundation:</t>
  </si>
  <si>
    <t>Frame:</t>
  </si>
  <si>
    <t>Floors:</t>
  </si>
  <si>
    <t>Membrane:</t>
  </si>
  <si>
    <t>Structure:</t>
  </si>
  <si>
    <t>Walls:</t>
  </si>
  <si>
    <t>Systems:</t>
  </si>
  <si>
    <t>Hard ware</t>
  </si>
  <si>
    <t>Interior</t>
  </si>
  <si>
    <t>9.</t>
  </si>
  <si>
    <t>Doors and</t>
  </si>
  <si>
    <t>8.</t>
  </si>
  <si>
    <t>Window</t>
  </si>
  <si>
    <t>7.</t>
  </si>
  <si>
    <t>Exterior</t>
  </si>
  <si>
    <t>6.</t>
  </si>
  <si>
    <t>Roof</t>
  </si>
  <si>
    <t>5.</t>
  </si>
  <si>
    <t>4.</t>
  </si>
  <si>
    <t>Supported</t>
  </si>
  <si>
    <t>3.</t>
  </si>
  <si>
    <t>2.</t>
  </si>
  <si>
    <t>Building</t>
  </si>
  <si>
    <t>1.</t>
  </si>
  <si>
    <t>10.</t>
  </si>
  <si>
    <t>Finishes:</t>
  </si>
  <si>
    <t>11.</t>
  </si>
  <si>
    <t>Fire Sprinkler</t>
  </si>
  <si>
    <t>12.</t>
  </si>
  <si>
    <t>Domestic</t>
  </si>
  <si>
    <t>Plumbing:</t>
  </si>
  <si>
    <t>Mechanical</t>
  </si>
  <si>
    <t>(HVAC)</t>
  </si>
  <si>
    <t>13.</t>
  </si>
  <si>
    <t>14.</t>
  </si>
  <si>
    <t>Electrical</t>
  </si>
  <si>
    <t>Power:</t>
  </si>
  <si>
    <t>15.</t>
  </si>
  <si>
    <t>Lighting:</t>
  </si>
  <si>
    <t>16.</t>
  </si>
  <si>
    <t>Fire Alarm</t>
  </si>
  <si>
    <t>17.</t>
  </si>
  <si>
    <t>Security</t>
  </si>
  <si>
    <t>Other Systems  (describe existing conditions &amp; proposed improvements):</t>
  </si>
  <si>
    <t>18.</t>
  </si>
  <si>
    <t>Affected</t>
  </si>
  <si>
    <t>Area (SF)</t>
  </si>
  <si>
    <t>Work</t>
  </si>
  <si>
    <t>Repair</t>
  </si>
  <si>
    <t>Needs</t>
  </si>
  <si>
    <t>No</t>
  </si>
  <si>
    <t>Minor</t>
  </si>
  <si>
    <t>Major</t>
  </si>
  <si>
    <t>Replaced</t>
  </si>
  <si>
    <t>To Be</t>
  </si>
  <si>
    <t>Description of</t>
  </si>
  <si>
    <t>Improvements</t>
  </si>
  <si>
    <t>Survey of Existing Conditions</t>
  </si>
  <si>
    <t>Floor or</t>
  </si>
  <si>
    <t>System</t>
  </si>
  <si>
    <t>Required</t>
  </si>
  <si>
    <t>Net</t>
  </si>
  <si>
    <t>Special</t>
  </si>
  <si>
    <t>Number</t>
  </si>
  <si>
    <t>Square</t>
  </si>
  <si>
    <t>Net Area</t>
  </si>
  <si>
    <t>of</t>
  </si>
  <si>
    <t>Feet</t>
  </si>
  <si>
    <t>Basis For Area</t>
  </si>
  <si>
    <t>Stations</t>
  </si>
  <si>
    <t>Per</t>
  </si>
  <si>
    <t>Space Type</t>
  </si>
  <si>
    <t>Requirements</t>
  </si>
  <si>
    <t>or Users</t>
  </si>
  <si>
    <t>Spaces</t>
  </si>
  <si>
    <t>Space</t>
  </si>
  <si>
    <t>Construction</t>
  </si>
  <si>
    <t>Renovation</t>
  </si>
  <si>
    <t>Function/</t>
  </si>
  <si>
    <t>Requirements/</t>
  </si>
  <si>
    <t>Use</t>
  </si>
  <si>
    <t>2.  Net Area (i.e., program assignable area):</t>
  </si>
  <si>
    <t>3.  Building Efficiency Factor (i.e., ratio of net to gross area):</t>
  </si>
  <si>
    <t>4.  Gross Area  (Net Area divided by Bldg Efficiency Factor):</t>
  </si>
  <si>
    <t>E.  Gross Area Summary</t>
  </si>
  <si>
    <t>(Complete this section for all building projects.)</t>
  </si>
  <si>
    <r>
      <t xml:space="preserve">Total Renovated Area  </t>
    </r>
    <r>
      <rPr>
        <sz val="9"/>
        <rFont val="Arial"/>
        <family val="2"/>
      </rPr>
      <t>( 1c above )</t>
    </r>
  </si>
  <si>
    <r>
      <t xml:space="preserve">Total New Construction Area </t>
    </r>
    <r>
      <rPr>
        <sz val="9"/>
        <rFont val="Arial"/>
        <family val="2"/>
      </rPr>
      <t xml:space="preserve"> ( 1d above )</t>
    </r>
  </si>
  <si>
    <r>
      <t xml:space="preserve">TOTAL BUILDING AREA </t>
    </r>
    <r>
      <rPr>
        <b/>
        <u val="single"/>
        <sz val="9"/>
        <rFont val="Arial"/>
        <family val="2"/>
      </rPr>
      <t>after</t>
    </r>
    <r>
      <rPr>
        <b/>
        <sz val="9"/>
        <rFont val="Arial"/>
        <family val="2"/>
      </rPr>
      <t xml:space="preserve"> this project  </t>
    </r>
    <r>
      <rPr>
        <sz val="9"/>
        <rFont val="Arial"/>
        <family val="2"/>
      </rPr>
      <t>( 2c + 2d )</t>
    </r>
  </si>
  <si>
    <t>4h</t>
  </si>
  <si>
    <t>4i</t>
  </si>
  <si>
    <t>If the Total Renovated Area and the Total New Construction Area</t>
  </si>
  <si>
    <t>values above do not match the values listed on the H-1 Form,</t>
  </si>
  <si>
    <t>explain the reason for the difference on the Project Justification form.</t>
  </si>
  <si>
    <r>
      <t xml:space="preserve">1.  Tabulation of </t>
    </r>
    <r>
      <rPr>
        <b/>
        <u val="single"/>
        <sz val="9"/>
        <rFont val="Arial"/>
        <family val="2"/>
      </rPr>
      <t>TOTAL PROJECT AREA</t>
    </r>
    <r>
      <rPr>
        <b/>
        <sz val="9"/>
        <rFont val="Arial"/>
        <family val="2"/>
      </rPr>
      <t>:</t>
    </r>
  </si>
  <si>
    <r>
      <t xml:space="preserve">2.  Tabulation of </t>
    </r>
    <r>
      <rPr>
        <b/>
        <u val="single"/>
        <sz val="9"/>
        <rFont val="Arial"/>
        <family val="2"/>
      </rPr>
      <t>TOTAL BUILDING AREA</t>
    </r>
    <r>
      <rPr>
        <b/>
        <sz val="9"/>
        <rFont val="Arial"/>
        <family val="2"/>
      </rPr>
      <t>:</t>
    </r>
  </si>
  <si>
    <t>Definition of  "Renovation Type"</t>
  </si>
  <si>
    <t>"Type A" Renovation</t>
  </si>
  <si>
    <t>A renovation of a space which involves:</t>
  </si>
  <si>
    <t>"Type B" Renovation</t>
  </si>
  <si>
    <r>
      <t xml:space="preserve">·  </t>
    </r>
    <r>
      <rPr>
        <sz val="10"/>
        <rFont val="Arial"/>
        <family val="2"/>
      </rPr>
      <t>a change in Use or Occupancy as defined by the building code.</t>
    </r>
  </si>
  <si>
    <r>
      <t xml:space="preserve">·  </t>
    </r>
    <r>
      <rPr>
        <sz val="10"/>
        <rFont val="Arial"/>
        <family val="2"/>
      </rPr>
      <t>removal, relocation, or addition of any wall or fixed partition.</t>
    </r>
  </si>
  <si>
    <r>
      <t xml:space="preserve">·  </t>
    </r>
    <r>
      <rPr>
        <sz val="10"/>
        <rFont val="Arial"/>
        <family val="2"/>
      </rPr>
      <t>replacement in kind</t>
    </r>
  </si>
  <si>
    <r>
      <t xml:space="preserve">·  </t>
    </r>
    <r>
      <rPr>
        <sz val="10"/>
        <rFont val="Arial"/>
        <family val="2"/>
      </rPr>
      <t>ordinary repairs</t>
    </r>
  </si>
  <si>
    <r>
      <t xml:space="preserve">·  </t>
    </r>
    <r>
      <rPr>
        <sz val="10"/>
        <rFont val="Arial"/>
        <family val="2"/>
      </rPr>
      <t>cosmetic improvements</t>
    </r>
  </si>
  <si>
    <r>
      <t xml:space="preserve">·  </t>
    </r>
    <r>
      <rPr>
        <sz val="10"/>
        <rFont val="Arial"/>
        <family val="2"/>
      </rPr>
      <t>removal, addition, or alteration of mechanical, electrical, and plumbing systems</t>
    </r>
  </si>
  <si>
    <t>F.  Sitework Information</t>
  </si>
  <si>
    <t>(Complete this section for all projects.  Describe features and</t>
  </si>
  <si>
    <t>and requirements that may affect project cost.)</t>
  </si>
  <si>
    <t>1.  Location:</t>
  </si>
  <si>
    <t>2.  Special site conditions:</t>
  </si>
  <si>
    <t>3.  Soil conditions/special foundation requirements:</t>
  </si>
  <si>
    <t>4.  Topography:</t>
  </si>
  <si>
    <t>5.  Roads and parking:</t>
  </si>
  <si>
    <t>6.  Landscaping:</t>
  </si>
  <si>
    <t>7.  Existing buildings or structures:</t>
  </si>
  <si>
    <t>8.  Other:</t>
  </si>
  <si>
    <t xml:space="preserve"> </t>
  </si>
  <si>
    <t>(Complete this section for all projects.  Describe utility availability and</t>
  </si>
  <si>
    <t>requirements and features that may affect project cost.)</t>
  </si>
  <si>
    <t>1.  Electrical distribution:</t>
  </si>
  <si>
    <t>2.  Area lighting:</t>
  </si>
  <si>
    <t>3.  Mechanical distribution:</t>
  </si>
  <si>
    <t>4.  Water lines:</t>
  </si>
  <si>
    <t>5.  Sanitary lines:</t>
  </si>
  <si>
    <t>6.  Storm water management:</t>
  </si>
  <si>
    <t>7.  Other:</t>
  </si>
  <si>
    <t>H.  Non-Building Project Information</t>
  </si>
  <si>
    <t>(Complete this section for all "non-building" projects, e.g., central boiler plants,</t>
  </si>
  <si>
    <t>steam tunnels, water treatment plants, surface parking lots, etc.)</t>
  </si>
  <si>
    <t>1.  Type of project:</t>
  </si>
  <si>
    <t>Quantity</t>
  </si>
  <si>
    <t>2.  System size or other significant quantities:</t>
  </si>
  <si>
    <t>(e.g., tons, mbh, lineal feet, mgd, etc.)</t>
  </si>
  <si>
    <t>3.  Description of purpose:</t>
  </si>
  <si>
    <t>4.  Description of work:</t>
  </si>
  <si>
    <t>5.  Description of existing conditions:</t>
  </si>
  <si>
    <t>6.  Relationship to other projects:</t>
  </si>
  <si>
    <t xml:space="preserve">  </t>
  </si>
  <si>
    <t>New Construction</t>
  </si>
  <si>
    <t>Agency Num:</t>
  </si>
  <si>
    <t>Project Num:</t>
  </si>
  <si>
    <t>Renovation (Type A)</t>
  </si>
  <si>
    <t>Renovation (All)</t>
  </si>
  <si>
    <r>
      <t xml:space="preserve">(summary of costs entered in Parts A through </t>
    </r>
    <r>
      <rPr>
        <sz val="11"/>
        <rFont val="Times New Roman"/>
        <family val="1"/>
      </rPr>
      <t>I</t>
    </r>
    <r>
      <rPr>
        <sz val="10"/>
        <rFont val="Arial"/>
        <family val="0"/>
      </rPr>
      <t xml:space="preserve"> of this form)</t>
    </r>
  </si>
  <si>
    <t>G.  Utilities Information</t>
  </si>
  <si>
    <t>K.  Net Funding Requested</t>
  </si>
  <si>
    <t>BASIC INSTRUCTIONS</t>
  </si>
  <si>
    <t>To move forward to the next field, press the tab key.</t>
  </si>
  <si>
    <t>To move backward to the previous field, hold down the shift key then press the tab key.</t>
  </si>
  <si>
    <t>With the possible exception of Part D of Form S1, Space Requirements Information, it should</t>
  </si>
  <si>
    <t>not be necessary to modify these forms.  If additional lines are needed for the Space</t>
  </si>
  <si>
    <t>Select Tools/Protection/Unprotect Sheet</t>
  </si>
  <si>
    <t>Requirements section, do the following:</t>
  </si>
  <si>
    <t>Insert additional rows as required</t>
  </si>
  <si>
    <t>Select Tools/Protection/Protect Sheet (Select OK. Leave the password blank.)</t>
  </si>
  <si>
    <t>3.  If budget was developed using dollars per gross square foot of bldg area, complete the following table.</t>
  </si>
  <si>
    <t>EXPENSES IN THE PROPOSED CAPITAL BUDGET BELOW.</t>
  </si>
  <si>
    <t>Building Efficiency Ratio</t>
  </si>
  <si>
    <t>The Building Efficiency Ratio represents</t>
  </si>
  <si>
    <t>Net Area (i.e., program-assignable area) as a %</t>
  </si>
  <si>
    <t>of total Gross Area.  It is a measure as to how</t>
  </si>
  <si>
    <t>efficiently space is utilized in the building design.</t>
  </si>
  <si>
    <t xml:space="preserve">It is important to provide complete data in the S-1 and C-1 forms as the summary data from these forms is </t>
  </si>
  <si>
    <t xml:space="preserve">carrried forward to the Budget Recommendation Summary Sheet.  ( It is especially important to complete </t>
  </si>
  <si>
    <t>Part K of Form C-1 to credit prior funds from the amount requested in the proposed project budget. )</t>
  </si>
  <si>
    <t>The Budget Recommendation Summary Sheet (BRS) is used by DPB to compare the agency-proposed</t>
  </si>
  <si>
    <t>budget/scope to the budget and scope recommendations made by DGS/BCOM.</t>
  </si>
  <si>
    <t>Printing the S-1 and C-1 Forms</t>
  </si>
  <si>
    <t>displayed on screen.</t>
  </si>
  <si>
    <t>Individual parts/sections may be printed by clicking on the printer icon while a specific section is</t>
  </si>
  <si>
    <r>
      <t xml:space="preserve">TOTAL PROJECT AREA  </t>
    </r>
    <r>
      <rPr>
        <sz val="9"/>
        <rFont val="Arial"/>
        <family val="2"/>
      </rPr>
      <t>(1c + 1d )</t>
    </r>
  </si>
  <si>
    <r>
      <t xml:space="preserve">Total Renovated Area  </t>
    </r>
    <r>
      <rPr>
        <sz val="9"/>
        <rFont val="Arial"/>
        <family val="2"/>
      </rPr>
      <t>(must be entered manually)</t>
    </r>
  </si>
  <si>
    <r>
      <t xml:space="preserve">Total New Construction Area  </t>
    </r>
    <r>
      <rPr>
        <sz val="9"/>
        <rFont val="Arial"/>
        <family val="2"/>
      </rPr>
      <t>( from Part D, Line 4h )</t>
    </r>
  </si>
  <si>
    <r>
      <t xml:space="preserve">Total Building Area </t>
    </r>
    <r>
      <rPr>
        <b/>
        <u val="single"/>
        <sz val="9"/>
        <rFont val="Arial"/>
        <family val="2"/>
      </rPr>
      <t>prior</t>
    </r>
    <r>
      <rPr>
        <b/>
        <sz val="9"/>
        <rFont val="Arial"/>
        <family val="2"/>
      </rPr>
      <t xml:space="preserve"> to this project </t>
    </r>
    <r>
      <rPr>
        <sz val="9"/>
        <rFont val="Arial"/>
        <family val="2"/>
      </rPr>
      <t xml:space="preserve"> (must be entered)</t>
    </r>
  </si>
  <si>
    <r>
      <t xml:space="preserve">Existing Bldg Area Not Renovated  </t>
    </r>
    <r>
      <rPr>
        <sz val="9"/>
        <rFont val="Arial"/>
        <family val="2"/>
      </rPr>
      <t>( 2c - 2a. If "error", complete 2c )</t>
    </r>
  </si>
  <si>
    <t>Biennium:</t>
  </si>
  <si>
    <t>Date Prepared:</t>
  </si>
  <si>
    <t>BCOM Review Services</t>
  </si>
  <si>
    <t>When Complete</t>
  </si>
  <si>
    <t>Misc Instructions</t>
  </si>
  <si>
    <t>New</t>
  </si>
  <si>
    <t>Type of Project ?</t>
  </si>
  <si>
    <t>water treatment,</t>
  </si>
  <si>
    <t>Building Project ?</t>
  </si>
  <si>
    <t>(e.g., heating plant,</t>
  </si>
  <si>
    <t>Non-Building</t>
  </si>
  <si>
    <t>Existing Conditions/ Proposed Improvements</t>
  </si>
  <si>
    <t>Project ?</t>
  </si>
  <si>
    <t>Only ?</t>
  </si>
  <si>
    <t>Only ? *</t>
  </si>
  <si>
    <t>&amp; Renovation ?</t>
  </si>
  <si>
    <t>Examples include:</t>
  </si>
  <si>
    <t>"Type A" Renovation:</t>
  </si>
  <si>
    <t>"Type B" Renovation:</t>
  </si>
  <si>
    <t>●</t>
  </si>
  <si>
    <t>DPB Form S-1 (Project Scope Profile)</t>
  </si>
  <si>
    <t>DPB Form C-1 (Project Cost Profile)</t>
  </si>
  <si>
    <t>DPB Form BRS (Budget Recommendation Summary)</t>
  </si>
  <si>
    <t>( A space program must be provided in Part D for all "Type A" renovation work. )</t>
  </si>
  <si>
    <t>Any other renovation scope not already included as a "Type A" renovation.</t>
  </si>
  <si>
    <t>( A space program is not required for "Type B" renovation work. )</t>
  </si>
  <si>
    <r>
      <t xml:space="preserve">"Type A" Renovation  </t>
    </r>
    <r>
      <rPr>
        <sz val="9"/>
        <rFont val="Arial"/>
        <family val="2"/>
      </rPr>
      <t>( from Part D, Line 4i )</t>
    </r>
  </si>
  <si>
    <r>
      <t xml:space="preserve">"Type B" Renovation  </t>
    </r>
    <r>
      <rPr>
        <sz val="9"/>
        <rFont val="Arial"/>
        <family val="2"/>
      </rPr>
      <t>( 1c - 1a.  If "error", complete 1c below.)</t>
    </r>
  </si>
  <si>
    <t>Any other renovation scope not already included as a "Type A" renovation.  Examples include:</t>
  </si>
  <si>
    <t>Click on the "Budget Recommendation Summary" menu to view or print the BRS.</t>
  </si>
  <si>
    <t>Verify the "Agency Request" column on the Budget Recommendation Summary (BRS) is correct.</t>
  </si>
  <si>
    <t>March 2007</t>
  </si>
  <si>
    <t>8.  Proposed Level of Quality for this Project:</t>
  </si>
  <si>
    <t>Good - average to above average quality</t>
  </si>
  <si>
    <t>6.  Current Level of Project Cost Definition:</t>
  </si>
  <si>
    <t>9.  Current Level of Project Scope Definition:</t>
  </si>
  <si>
    <t>Conceptual/order-of-magnitude estimate</t>
  </si>
  <si>
    <t>(Complete this section for renovations.)</t>
  </si>
  <si>
    <t xml:space="preserve">        (Refer to the CPSM for Guideline Building Efficiency ratios.)</t>
  </si>
  <si>
    <t>-  Do not list "non-assignable" spaces (e.g., corridors, lobbies, toilets, stairs, mechanical rooms, etc.) in this table.</t>
  </si>
  <si>
    <t>-  Do not include "Type B" Renovation in this table.  ( Refer to Part E for a definition of "Type A" and "Type B" Renovations. )</t>
  </si>
  <si>
    <t>-  Complete this table for New Construction and "Type A" Renovation only.</t>
  </si>
  <si>
    <t>-  See the instructions for additional information.</t>
  </si>
  <si>
    <t>3h</t>
  </si>
  <si>
    <t>3i</t>
  </si>
  <si>
    <t>Portion of</t>
  </si>
  <si>
    <t>Which Is</t>
  </si>
  <si>
    <t>"Type A"</t>
  </si>
  <si>
    <t>a</t>
  </si>
  <si>
    <t>c</t>
  </si>
  <si>
    <t>d</t>
  </si>
  <si>
    <t>e</t>
  </si>
  <si>
    <t>f</t>
  </si>
  <si>
    <t>g = e x f</t>
  </si>
  <si>
    <t>h = g - i</t>
  </si>
  <si>
    <t>i</t>
  </si>
  <si>
    <t xml:space="preserve"> NOTE:  Building Efficiency Factors must be entered in Lines 3h and 3i at the bottom of this form to properly calculate total gross area.</t>
  </si>
  <si>
    <t>assignable</t>
  </si>
  <si>
    <t>sq. footage)</t>
  </si>
  <si>
    <t>(i.e., program-</t>
  </si>
  <si>
    <t>Project Gross Area (square feet)</t>
  </si>
  <si>
    <t>NOTE:  See bottom of this form for definition of "Renovation Types A and B".</t>
  </si>
  <si>
    <t>* - "Renovation Only" projects which are comprised of only "Type B" renovation work, do not require a completed</t>
  </si>
  <si>
    <t>D.  Space Program Information</t>
  </si>
  <si>
    <r>
      <t>NOTE</t>
    </r>
    <r>
      <rPr>
        <b/>
        <sz val="10"/>
        <color indexed="10"/>
        <rFont val="Arial"/>
        <family val="2"/>
      </rPr>
      <t>:  IF PROJECT MANAGEMENT, "WORK BY OWNER", OR OTHER TASKS BELOW WILL</t>
    </r>
  </si>
  <si>
    <r>
      <t xml:space="preserve">BUDGET, DO </t>
    </r>
    <r>
      <rPr>
        <b/>
        <u val="single"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INCLUDE THESE EXPENSES IN THE PROPOSED CAPITAL BUDGET BELOW.</t>
    </r>
  </si>
  <si>
    <r>
      <t>NOTE</t>
    </r>
    <r>
      <rPr>
        <b/>
        <sz val="10"/>
        <color indexed="10"/>
        <rFont val="Arial"/>
        <family val="2"/>
      </rPr>
      <t xml:space="preserve">:  IF PROJECT INSPECTION WILL BE PERFORMED BY PERSONNEL WHO ARE  </t>
    </r>
  </si>
  <si>
    <t>5.  Proposed Construction Bid Date  (mm/dd/yyyy):</t>
  </si>
  <si>
    <r>
      <t xml:space="preserve">FUNDED WITHIN THE AGENCY'S OPERATING BUDGET, DO </t>
    </r>
    <r>
      <rPr>
        <b/>
        <u val="single"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INCLUDE THESE </t>
    </r>
  </si>
  <si>
    <t>3.  Provide supporting budget development detail for every Other Cost category above exceeding $100,000</t>
  </si>
  <si>
    <t>+</t>
  </si>
  <si>
    <t>2008 - 2010</t>
  </si>
  <si>
    <t>L.  Comments / Remarks</t>
  </si>
  <si>
    <t>The fields which will accept data input are highlighted in yellow ----&gt;</t>
  </si>
  <si>
    <t>If any agency data on the BRS is incorrect, correct the source data on the S-1 and C-1 forms.</t>
  </si>
  <si>
    <t>The BRS form may not be edited directly.</t>
  </si>
  <si>
    <t xml:space="preserve">  ( Do not send a pdf or paper version.  The original Excel file must be submitted ! )</t>
  </si>
  <si>
    <t>Copy an existing row to the new rows to copy formulas into the new rows.</t>
  </si>
  <si>
    <t xml:space="preserve">      renovation work.   See definitions of "Type A" and "Type B" renovation work below.</t>
  </si>
  <si>
    <t>What is meant by a "Type A" or a "Type B" renovation ?</t>
  </si>
  <si>
    <t>DGS/BCOM Reviewer:</t>
  </si>
  <si>
    <t>To set the Macro Security Level, go to the "Tools" menu, then select "Macro" and "Security".</t>
  </si>
  <si>
    <r>
      <t xml:space="preserve">If you chose </t>
    </r>
    <r>
      <rPr>
        <b/>
        <sz val="10"/>
        <rFont val="Arial"/>
        <family val="2"/>
      </rPr>
      <t>medium</t>
    </r>
    <r>
      <rPr>
        <sz val="10"/>
        <rFont val="Arial"/>
        <family val="0"/>
      </rPr>
      <t xml:space="preserve"> security, you will receive a prompt to Enable or Disable macros.  (Pick "Enable".)</t>
    </r>
  </si>
  <si>
    <r>
      <t xml:space="preserve">To enable macros, the Excel "Macro Security Level" must be set to </t>
    </r>
    <r>
      <rPr>
        <b/>
        <sz val="10"/>
        <rFont val="Arial"/>
        <family val="2"/>
      </rPr>
      <t>medium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low</t>
    </r>
    <r>
      <rPr>
        <sz val="10"/>
        <rFont val="Arial"/>
        <family val="2"/>
      </rPr>
      <t>.</t>
    </r>
    <r>
      <rPr>
        <sz val="10"/>
        <rFont val="Arial"/>
        <family val="0"/>
      </rPr>
      <t xml:space="preserve">  (</t>
    </r>
    <r>
      <rPr>
        <b/>
        <sz val="10"/>
        <rFont val="Arial"/>
        <family val="2"/>
      </rPr>
      <t>Medium</t>
    </r>
    <r>
      <rPr>
        <sz val="10"/>
        <rFont val="Arial"/>
        <family val="0"/>
      </rPr>
      <t xml:space="preserve"> is recommended).</t>
    </r>
  </si>
  <si>
    <r>
      <t xml:space="preserve">Next select the Security Level tab and pick </t>
    </r>
    <r>
      <rPr>
        <b/>
        <sz val="10"/>
        <rFont val="Arial"/>
        <family val="2"/>
      </rPr>
      <t>medium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low</t>
    </r>
    <r>
      <rPr>
        <sz val="10"/>
        <rFont val="Arial"/>
        <family val="0"/>
      </rPr>
      <t>.</t>
    </r>
  </si>
  <si>
    <r>
      <t xml:space="preserve">If you chose </t>
    </r>
    <r>
      <rPr>
        <b/>
        <sz val="10"/>
        <rFont val="Arial"/>
        <family val="2"/>
      </rPr>
      <t>low</t>
    </r>
    <r>
      <rPr>
        <sz val="10"/>
        <rFont val="Arial"/>
        <family val="0"/>
      </rPr>
      <t xml:space="preserve"> security, you will not receive a prompt, but macros will be enabled.</t>
    </r>
  </si>
  <si>
    <t>The cursor keys or mouse may also be used to select a specific field for data entry.</t>
  </si>
  <si>
    <t>For "content-related" questions, call (804)371-7541.</t>
  </si>
  <si>
    <t>Still need help?</t>
  </si>
  <si>
    <t>For "software related" questions, call (804)371-7543.</t>
  </si>
  <si>
    <t>Alternatively, questions on both content and software may be emailed to:</t>
  </si>
  <si>
    <t>capout@dgs.virginia.gov</t>
  </si>
  <si>
    <t>C-1 and S-1 Forms Main Menu</t>
  </si>
  <si>
    <t>(click on the hyperlinks below)</t>
  </si>
  <si>
    <t>Macros:</t>
  </si>
  <si>
    <t>To complete these forms, Excel must be configured to "enable" the use of macros.</t>
  </si>
  <si>
    <r>
      <t xml:space="preserve">Complete the </t>
    </r>
    <r>
      <rPr>
        <b/>
        <sz val="10"/>
        <rFont val="Arial"/>
        <family val="2"/>
      </rPr>
      <t xml:space="preserve">S-1 (Scope Profile) Form </t>
    </r>
    <r>
      <rPr>
        <sz val="10"/>
        <rFont val="Arial"/>
        <family val="2"/>
      </rPr>
      <t xml:space="preserve">before completing the </t>
    </r>
    <r>
      <rPr>
        <b/>
        <sz val="10"/>
        <rFont val="Arial"/>
        <family val="2"/>
      </rPr>
      <t>C-1 (Cost Profile) Form</t>
    </r>
    <r>
      <rPr>
        <sz val="10"/>
        <rFont val="Arial"/>
        <family val="2"/>
      </rPr>
      <t>.</t>
    </r>
  </si>
  <si>
    <r>
      <t xml:space="preserve">After completing the S-1 and C-1 Forms, view the summary data on the </t>
    </r>
    <r>
      <rPr>
        <b/>
        <sz val="10"/>
        <rFont val="Arial"/>
        <family val="2"/>
      </rPr>
      <t>Budget Recommendation Summary</t>
    </r>
    <r>
      <rPr>
        <sz val="10"/>
        <rFont val="Arial"/>
        <family val="2"/>
      </rPr>
      <t xml:space="preserve"> by</t>
    </r>
  </si>
  <si>
    <t>For more detailed instructions on the required content of the S-1 and C-1 forms, download the</t>
  </si>
  <si>
    <t>Sequence of Completion:</t>
  </si>
  <si>
    <t>Print Forms</t>
  </si>
  <si>
    <t>Basic Spreadsheet Navigation:</t>
  </si>
  <si>
    <t>Instructions</t>
  </si>
  <si>
    <t>S-1 Form</t>
  </si>
  <si>
    <t>C-1 Form</t>
  </si>
  <si>
    <t>Budget Recommendation Summary</t>
  </si>
  <si>
    <t>Close Excel, then immediately reopen Excel and this form.</t>
  </si>
  <si>
    <r>
      <t>(</t>
    </r>
    <r>
      <rPr>
        <b/>
        <sz val="10"/>
        <rFont val="Arial"/>
        <family val="2"/>
      </rPr>
      <t>High</t>
    </r>
    <r>
      <rPr>
        <sz val="10"/>
        <rFont val="Arial"/>
        <family val="0"/>
      </rPr>
      <t xml:space="preserve"> macro security will not allow the macros to run.)</t>
    </r>
  </si>
  <si>
    <t>This will direct you to another menu to select the various S-1 sections.</t>
  </si>
  <si>
    <t>This will direct you to another menu to select the various C-1 sections.</t>
  </si>
  <si>
    <r>
      <t xml:space="preserve">choosing </t>
    </r>
    <r>
      <rPr>
        <b/>
        <sz val="10"/>
        <rFont val="Arial"/>
        <family val="2"/>
      </rPr>
      <t>Budget Recommendation Summary</t>
    </r>
    <r>
      <rPr>
        <sz val="10"/>
        <rFont val="Arial"/>
        <family val="2"/>
      </rPr>
      <t xml:space="preserve"> from the </t>
    </r>
    <r>
      <rPr>
        <b/>
        <sz val="10"/>
        <rFont val="Arial"/>
        <family val="2"/>
      </rPr>
      <t>Main Menu</t>
    </r>
    <r>
      <rPr>
        <sz val="10"/>
        <rFont val="Arial"/>
        <family val="2"/>
      </rPr>
      <t>.</t>
    </r>
  </si>
  <si>
    <t xml:space="preserve">To print the complete S-1, C-1, and Budget Recommendation Summary forms, select </t>
  </si>
  <si>
    <r>
      <t xml:space="preserve">Print Forms </t>
    </r>
    <r>
      <rPr>
        <sz val="10"/>
        <rFont val="Arial"/>
        <family val="0"/>
      </rPr>
      <t xml:space="preserve">form the </t>
    </r>
    <r>
      <rPr>
        <b/>
        <sz val="10"/>
        <rFont val="Arial"/>
        <family val="2"/>
      </rPr>
      <t>Main Menu</t>
    </r>
    <r>
      <rPr>
        <sz val="10"/>
        <rFont val="Arial"/>
        <family val="0"/>
      </rPr>
      <t>.</t>
    </r>
  </si>
  <si>
    <t>additional instructions available from the DPB website:</t>
  </si>
  <si>
    <t>click here</t>
  </si>
  <si>
    <t>Please read all of these basic instructions before proceeding.</t>
  </si>
  <si>
    <t>E-mail the completed Excel "C-1_S-1.xls" file to the appropriate DPB email address.</t>
  </si>
  <si>
    <r>
      <t xml:space="preserve">To complete the S-1 Form, choose </t>
    </r>
    <r>
      <rPr>
        <b/>
        <sz val="10"/>
        <rFont val="Arial"/>
        <family val="2"/>
      </rPr>
      <t>S-1 Form</t>
    </r>
    <r>
      <rPr>
        <sz val="10"/>
        <rFont val="Arial"/>
        <family val="2"/>
      </rPr>
      <t xml:space="preserve"> from the </t>
    </r>
    <r>
      <rPr>
        <b/>
        <sz val="10"/>
        <rFont val="Arial"/>
        <family val="2"/>
      </rPr>
      <t>Main Menu</t>
    </r>
    <r>
      <rPr>
        <sz val="10"/>
        <rFont val="Arial"/>
        <family val="2"/>
      </rPr>
      <t>.</t>
    </r>
  </si>
  <si>
    <r>
      <t xml:space="preserve">To complete the C-1 Form, chose </t>
    </r>
    <r>
      <rPr>
        <b/>
        <sz val="10"/>
        <rFont val="Arial"/>
        <family val="2"/>
      </rPr>
      <t>C-1 Form</t>
    </r>
    <r>
      <rPr>
        <sz val="10"/>
        <rFont val="Arial"/>
        <family val="2"/>
      </rPr>
      <t xml:space="preserve"> from the </t>
    </r>
    <r>
      <rPr>
        <b/>
        <sz val="10"/>
        <rFont val="Arial"/>
        <family val="2"/>
      </rPr>
      <t>Main Menu</t>
    </r>
    <r>
      <rPr>
        <sz val="10"/>
        <rFont val="Arial"/>
        <family val="2"/>
      </rPr>
      <t>.</t>
    </r>
  </si>
  <si>
    <t>REQUIRED S-1 SECTION</t>
  </si>
  <si>
    <t>The table below identifies which Scope Profile (S-1) sections are required for each type of project.</t>
  </si>
  <si>
    <t>S-1 (Scope Profile) Form</t>
  </si>
  <si>
    <t>To access a specific section, click on the links below.</t>
  </si>
  <si>
    <t>C-1 (Cost Profile) Form</t>
  </si>
  <si>
    <t>The table below list the Cost Profile (C-1) section which are required for each project.</t>
  </si>
  <si>
    <t>To access a specific section, click on its link below.</t>
  </si>
  <si>
    <t>REQUIRED C-1 SECTIONS</t>
  </si>
  <si>
    <t>Acquisition Cost</t>
  </si>
  <si>
    <t>Building &amp; Built-in Equipment Cost</t>
  </si>
  <si>
    <t>Sitework &amp; Utilities Cost</t>
  </si>
  <si>
    <t>Part C1</t>
  </si>
  <si>
    <t>Part C2</t>
  </si>
  <si>
    <t xml:space="preserve">   Comparable Project Pricing</t>
  </si>
  <si>
    <t xml:space="preserve">   Reference Guide Pricing</t>
  </si>
  <si>
    <t>Part D1</t>
  </si>
  <si>
    <t>Architechural &amp; Engineering Fees</t>
  </si>
  <si>
    <t>Furnishings &amp; Equipment Cost</t>
  </si>
  <si>
    <t>Project Inspection Cost</t>
  </si>
  <si>
    <t>Part I</t>
  </si>
  <si>
    <t>Planning Only Cost</t>
  </si>
  <si>
    <t>Part J</t>
  </si>
  <si>
    <t>Net Funding Requested</t>
  </si>
  <si>
    <t>Comments/Remarks</t>
  </si>
  <si>
    <t>Part K</t>
  </si>
  <si>
    <t>Part L</t>
  </si>
  <si>
    <t>Link</t>
  </si>
  <si>
    <t>PRINT MENU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</si>
</sst>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m/d/yyyy;@"/>
    <numFmt numFmtId="173" formatCode="0.0%"/>
    <numFmt numFmtId="174" formatCode="0.0000%"/>
    <numFmt numFmtId="175" formatCode="0.000%"/>
    <numFmt numFmtId="176" formatCode="#,##0.0"/>
    <numFmt numFmtId="177" formatCode="&quot;$&quot;#,##0"/>
    <numFmt numFmtId="178" formatCode="_(* #,##0_);_(* \(#,##0\);_(* &quot;-&quot;??_);_(@_)"/>
    <numFmt numFmtId="179" formatCode="mm/dd/yy"/>
    <numFmt numFmtId="180" formatCode="#,##0.0_);\(#,##0.0\)"/>
    <numFmt numFmtId="181" formatCode="_(* #,##0.0_);_(* \(#,##0.0\);_(* &quot;-&quot;??_);_(@_)"/>
  </numFmts>
  <fonts count="35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1"/>
      <name val="Arial"/>
      <family val="0"/>
    </font>
    <font>
      <i/>
      <sz val="9"/>
      <name val="Arial"/>
      <family val="2"/>
    </font>
    <font>
      <sz val="12"/>
      <name val="Arial"/>
      <family val="0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u val="doub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Symbol"/>
      <family val="1"/>
    </font>
    <font>
      <sz val="11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2"/>
      <color indexed="10"/>
      <name val="Arial"/>
      <family val="2"/>
    </font>
    <font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ck"/>
      <right>
        <color indexed="63"/>
      </right>
      <top style="thick"/>
      <bottom style="thin">
        <color indexed="22"/>
      </bottom>
    </border>
    <border>
      <left style="thick"/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>
        <color indexed="22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>
        <color indexed="22"/>
      </bottom>
    </border>
    <border>
      <left style="medium"/>
      <right>
        <color indexed="63"/>
      </right>
      <top style="medium"/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medium"/>
    </border>
    <border>
      <left>
        <color indexed="63"/>
      </left>
      <right style="medium"/>
      <top style="medium"/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thin"/>
      <right style="thin"/>
      <top style="medium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medium"/>
    </border>
    <border>
      <left style="medium"/>
      <right style="thin"/>
      <top style="medium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medium"/>
    </border>
    <border>
      <left style="medium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>
        <color indexed="22"/>
      </bottom>
    </border>
    <border>
      <left>
        <color indexed="63"/>
      </left>
      <right>
        <color indexed="63"/>
      </right>
      <top style="thick"/>
      <bottom style="thin">
        <color indexed="22"/>
      </bottom>
    </border>
    <border>
      <left>
        <color indexed="63"/>
      </left>
      <right style="thick"/>
      <top style="thick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 style="thin">
        <color indexed="22"/>
      </top>
      <bottom style="thin">
        <color indexed="22"/>
      </bottom>
    </border>
    <border>
      <left>
        <color indexed="63"/>
      </left>
      <right style="thick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ck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8" fontId="0" fillId="0" borderId="0" xfId="15" applyNumberFormat="1" applyFont="1" applyBorder="1" applyAlignment="1">
      <alignment horizontal="right" vertical="center"/>
    </xf>
    <xf numFmtId="43" fontId="0" fillId="0" borderId="0" xfId="15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0" fontId="5" fillId="0" borderId="14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4" fontId="0" fillId="0" borderId="0" xfId="17" applyFont="1" applyBorder="1" applyAlignment="1">
      <alignment horizontal="right" vertical="center"/>
    </xf>
    <xf numFmtId="173" fontId="0" fillId="0" borderId="0" xfId="2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14" fontId="0" fillId="2" borderId="0" xfId="0" applyNumberFormat="1" applyFont="1" applyFill="1" applyBorder="1" applyAlignment="1" applyProtection="1">
      <alignment horizontal="left" vertical="center"/>
      <protection locked="0"/>
    </xf>
    <xf numFmtId="178" fontId="0" fillId="0" borderId="0" xfId="15" applyNumberFormat="1" applyFont="1" applyFill="1" applyBorder="1" applyAlignment="1">
      <alignment horizontal="right" vertical="center"/>
    </xf>
    <xf numFmtId="178" fontId="0" fillId="0" borderId="9" xfId="15" applyNumberFormat="1" applyFont="1" applyFill="1" applyBorder="1" applyAlignment="1">
      <alignment horizontal="right" vertical="center"/>
    </xf>
    <xf numFmtId="178" fontId="5" fillId="0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 applyProtection="1">
      <alignment horizontal="right" vertical="center"/>
      <protection locked="0"/>
    </xf>
    <xf numFmtId="178" fontId="0" fillId="2" borderId="9" xfId="1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170" fontId="5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8" xfId="0" applyBorder="1" applyAlignment="1">
      <alignment/>
    </xf>
    <xf numFmtId="49" fontId="3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9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vertical="center"/>
      <protection/>
    </xf>
    <xf numFmtId="9" fontId="0" fillId="0" borderId="0" xfId="21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2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 indent="3"/>
    </xf>
    <xf numFmtId="0" fontId="23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5" fillId="3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/>
    </xf>
    <xf numFmtId="49" fontId="3" fillId="0" borderId="26" xfId="0" applyNumberFormat="1" applyFont="1" applyBorder="1" applyAlignment="1">
      <alignment horizontal="left"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5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8" fontId="0" fillId="0" borderId="0" xfId="15" applyNumberFormat="1" applyAlignment="1">
      <alignment/>
    </xf>
    <xf numFmtId="178" fontId="5" fillId="0" borderId="31" xfId="15" applyNumberFormat="1" applyFont="1" applyBorder="1" applyAlignment="1">
      <alignment/>
    </xf>
    <xf numFmtId="178" fontId="5" fillId="0" borderId="0" xfId="15" applyNumberFormat="1" applyFont="1" applyAlignment="1">
      <alignment/>
    </xf>
    <xf numFmtId="173" fontId="5" fillId="2" borderId="31" xfId="21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78" fontId="0" fillId="2" borderId="32" xfId="15" applyNumberFormat="1" applyFill="1" applyBorder="1" applyAlignment="1" applyProtection="1">
      <alignment vertical="top"/>
      <protection locked="0"/>
    </xf>
    <xf numFmtId="178" fontId="0" fillId="2" borderId="33" xfId="15" applyNumberFormat="1" applyFill="1" applyBorder="1" applyAlignment="1" applyProtection="1">
      <alignment vertical="top"/>
      <protection locked="0"/>
    </xf>
    <xf numFmtId="178" fontId="0" fillId="0" borderId="34" xfId="15" applyNumberFormat="1" applyFill="1" applyBorder="1" applyAlignment="1" applyProtection="1">
      <alignment vertical="top"/>
      <protection/>
    </xf>
    <xf numFmtId="178" fontId="0" fillId="0" borderId="0" xfId="15" applyNumberFormat="1" applyFill="1" applyBorder="1" applyAlignment="1" applyProtection="1">
      <alignment vertical="top"/>
      <protection/>
    </xf>
    <xf numFmtId="178" fontId="0" fillId="2" borderId="35" xfId="15" applyNumberFormat="1" applyFill="1" applyBorder="1" applyAlignment="1" applyProtection="1">
      <alignment vertical="top"/>
      <protection locked="0"/>
    </xf>
    <xf numFmtId="178" fontId="0" fillId="2" borderId="36" xfId="15" applyNumberFormat="1" applyFill="1" applyBorder="1" applyAlignment="1" applyProtection="1">
      <alignment vertical="top"/>
      <protection locked="0"/>
    </xf>
    <xf numFmtId="178" fontId="0" fillId="0" borderId="37" xfId="15" applyNumberFormat="1" applyFill="1" applyBorder="1" applyAlignment="1" applyProtection="1">
      <alignment vertical="top"/>
      <protection/>
    </xf>
    <xf numFmtId="178" fontId="0" fillId="2" borderId="38" xfId="15" applyNumberFormat="1" applyFill="1" applyBorder="1" applyAlignment="1" applyProtection="1">
      <alignment vertical="top"/>
      <protection locked="0"/>
    </xf>
    <xf numFmtId="178" fontId="0" fillId="2" borderId="39" xfId="15" applyNumberFormat="1" applyFill="1" applyBorder="1" applyAlignment="1" applyProtection="1">
      <alignment vertical="top"/>
      <protection locked="0"/>
    </xf>
    <xf numFmtId="178" fontId="0" fillId="0" borderId="40" xfId="15" applyNumberFormat="1" applyFill="1" applyBorder="1" applyAlignment="1" applyProtection="1">
      <alignment vertical="top"/>
      <protection/>
    </xf>
    <xf numFmtId="0" fontId="0" fillId="2" borderId="41" xfId="0" applyFill="1" applyBorder="1" applyAlignment="1" applyProtection="1">
      <alignment vertical="top" wrapText="1"/>
      <protection locked="0"/>
    </xf>
    <xf numFmtId="0" fontId="0" fillId="2" borderId="32" xfId="0" applyFill="1" applyBorder="1" applyAlignment="1" applyProtection="1">
      <alignment vertical="top" wrapText="1"/>
      <protection locked="0"/>
    </xf>
    <xf numFmtId="0" fontId="0" fillId="2" borderId="42" xfId="0" applyFill="1" applyBorder="1" applyAlignment="1" applyProtection="1">
      <alignment vertical="top" wrapText="1"/>
      <protection locked="0"/>
    </xf>
    <xf numFmtId="0" fontId="0" fillId="2" borderId="35" xfId="0" applyFill="1" applyBorder="1" applyAlignment="1" applyProtection="1">
      <alignment vertical="top" wrapText="1"/>
      <protection locked="0"/>
    </xf>
    <xf numFmtId="0" fontId="0" fillId="2" borderId="43" xfId="0" applyFill="1" applyBorder="1" applyAlignment="1" applyProtection="1">
      <alignment vertical="top" wrapText="1"/>
      <protection locked="0"/>
    </xf>
    <xf numFmtId="0" fontId="0" fillId="2" borderId="38" xfId="0" applyFill="1" applyBorder="1" applyAlignment="1" applyProtection="1">
      <alignment vertical="top" wrapText="1"/>
      <protection locked="0"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quotePrefix="1">
      <alignment horizontal="left"/>
    </xf>
    <xf numFmtId="178" fontId="0" fillId="0" borderId="27" xfId="15" applyNumberFormat="1" applyFill="1" applyBorder="1" applyAlignment="1" applyProtection="1">
      <alignment vertical="top"/>
      <protection/>
    </xf>
    <xf numFmtId="178" fontId="0" fillId="0" borderId="41" xfId="15" applyNumberFormat="1" applyFill="1" applyBorder="1" applyAlignment="1" applyProtection="1">
      <alignment vertical="top"/>
      <protection/>
    </xf>
    <xf numFmtId="178" fontId="0" fillId="0" borderId="42" xfId="15" applyNumberFormat="1" applyFill="1" applyBorder="1" applyAlignment="1" applyProtection="1">
      <alignment vertical="top"/>
      <protection/>
    </xf>
    <xf numFmtId="178" fontId="0" fillId="0" borderId="43" xfId="15" applyNumberFormat="1" applyFill="1" applyBorder="1" applyAlignment="1" applyProtection="1">
      <alignment vertical="top"/>
      <protection/>
    </xf>
    <xf numFmtId="178" fontId="0" fillId="2" borderId="44" xfId="15" applyNumberFormat="1" applyFill="1" applyBorder="1" applyAlignment="1" applyProtection="1">
      <alignment vertical="top"/>
      <protection locked="0"/>
    </xf>
    <xf numFmtId="178" fontId="0" fillId="2" borderId="45" xfId="15" applyNumberFormat="1" applyFill="1" applyBorder="1" applyAlignment="1" applyProtection="1">
      <alignment vertical="top"/>
      <protection locked="0"/>
    </xf>
    <xf numFmtId="178" fontId="0" fillId="2" borderId="46" xfId="15" applyNumberFormat="1" applyFill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5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7" fillId="0" borderId="0" xfId="0" applyFont="1" applyAlignment="1">
      <alignment/>
    </xf>
    <xf numFmtId="0" fontId="3" fillId="0" borderId="55" xfId="0" applyFont="1" applyBorder="1" applyAlignment="1">
      <alignment/>
    </xf>
    <xf numFmtId="0" fontId="0" fillId="0" borderId="56" xfId="0" applyBorder="1" applyAlignment="1">
      <alignment/>
    </xf>
    <xf numFmtId="0" fontId="3" fillId="0" borderId="56" xfId="0" applyFont="1" applyBorder="1" applyAlignment="1">
      <alignment/>
    </xf>
    <xf numFmtId="0" fontId="0" fillId="0" borderId="57" xfId="0" applyBorder="1" applyAlignment="1">
      <alignment/>
    </xf>
    <xf numFmtId="0" fontId="3" fillId="0" borderId="30" xfId="0" applyFont="1" applyBorder="1" applyAlignment="1">
      <alignment/>
    </xf>
    <xf numFmtId="0" fontId="0" fillId="0" borderId="58" xfId="0" applyBorder="1" applyAlignment="1">
      <alignment/>
    </xf>
    <xf numFmtId="0" fontId="3" fillId="0" borderId="58" xfId="0" applyFont="1" applyBorder="1" applyAlignment="1">
      <alignment/>
    </xf>
    <xf numFmtId="0" fontId="0" fillId="0" borderId="59" xfId="0" applyBorder="1" applyAlignment="1">
      <alignment/>
    </xf>
    <xf numFmtId="0" fontId="3" fillId="0" borderId="60" xfId="0" applyFont="1" applyBorder="1" applyAlignment="1" applyProtection="1">
      <alignment horizontal="center" vertical="top"/>
      <protection/>
    </xf>
    <xf numFmtId="0" fontId="3" fillId="0" borderId="61" xfId="0" applyFont="1" applyBorder="1" applyAlignment="1" applyProtection="1">
      <alignment horizontal="center" vertical="top"/>
      <protection/>
    </xf>
    <xf numFmtId="0" fontId="3" fillId="0" borderId="62" xfId="0" applyFont="1" applyBorder="1" applyAlignment="1" applyProtection="1">
      <alignment horizontal="center" vertical="top"/>
      <protection/>
    </xf>
    <xf numFmtId="0" fontId="3" fillId="0" borderId="63" xfId="0" applyFont="1" applyBorder="1" applyAlignment="1" applyProtection="1">
      <alignment horizontal="center" vertical="top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3" fillId="0" borderId="61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67" xfId="0" applyFont="1" applyFill="1" applyBorder="1" applyAlignment="1">
      <alignment horizontal="left" vertical="center" wrapText="1" indent="1"/>
    </xf>
    <xf numFmtId="0" fontId="5" fillId="0" borderId="68" xfId="0" applyFont="1" applyFill="1" applyBorder="1" applyAlignment="1">
      <alignment horizontal="left" vertical="center" wrapText="1" indent="1"/>
    </xf>
    <xf numFmtId="0" fontId="5" fillId="0" borderId="69" xfId="0" applyFont="1" applyFill="1" applyBorder="1" applyAlignment="1">
      <alignment horizontal="left" vertical="center" wrapText="1" indent="1"/>
    </xf>
    <xf numFmtId="0" fontId="21" fillId="4" borderId="70" xfId="20" applyFont="1" applyFill="1" applyBorder="1" applyAlignment="1">
      <alignment horizontal="center" vertical="center"/>
    </xf>
    <xf numFmtId="0" fontId="21" fillId="3" borderId="71" xfId="20" applyFont="1" applyFill="1" applyBorder="1" applyAlignment="1">
      <alignment horizontal="center" vertical="center"/>
    </xf>
    <xf numFmtId="0" fontId="21" fillId="4" borderId="71" xfId="20" applyFont="1" applyFill="1" applyBorder="1" applyAlignment="1">
      <alignment horizontal="center" vertical="center"/>
    </xf>
    <xf numFmtId="0" fontId="21" fillId="4" borderId="72" xfId="20" applyFont="1" applyFill="1" applyBorder="1" applyAlignment="1">
      <alignment horizontal="center" vertical="center"/>
    </xf>
    <xf numFmtId="0" fontId="21" fillId="4" borderId="73" xfId="20" applyFont="1" applyFill="1" applyBorder="1" applyAlignment="1">
      <alignment horizontal="center" vertical="center"/>
    </xf>
    <xf numFmtId="0" fontId="21" fillId="4" borderId="74" xfId="20" applyFont="1" applyFill="1" applyBorder="1" applyAlignment="1">
      <alignment horizontal="center" vertical="center"/>
    </xf>
    <xf numFmtId="0" fontId="21" fillId="3" borderId="74" xfId="20" applyFont="1" applyFill="1" applyBorder="1" applyAlignment="1">
      <alignment horizontal="center" vertical="center"/>
    </xf>
    <xf numFmtId="0" fontId="21" fillId="3" borderId="75" xfId="2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0" fontId="21" fillId="3" borderId="5" xfId="2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21" fillId="4" borderId="76" xfId="20" applyFont="1" applyFill="1" applyBorder="1" applyAlignment="1">
      <alignment horizontal="center" vertical="center"/>
    </xf>
    <xf numFmtId="0" fontId="21" fillId="4" borderId="77" xfId="20" applyFont="1" applyFill="1" applyBorder="1" applyAlignment="1">
      <alignment horizontal="center" vertical="center"/>
    </xf>
    <xf numFmtId="0" fontId="21" fillId="3" borderId="77" xfId="20" applyFont="1" applyFill="1" applyBorder="1" applyAlignment="1">
      <alignment horizontal="center" vertical="center"/>
    </xf>
    <xf numFmtId="0" fontId="21" fillId="3" borderId="78" xfId="2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21" fillId="0" borderId="0" xfId="2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0" xfId="20" applyAlignment="1">
      <alignment/>
    </xf>
    <xf numFmtId="0" fontId="6" fillId="0" borderId="0" xfId="0" applyFont="1" applyAlignment="1">
      <alignment horizontal="center"/>
    </xf>
    <xf numFmtId="14" fontId="9" fillId="2" borderId="0" xfId="0" applyNumberFormat="1" applyFont="1" applyFill="1" applyBorder="1" applyAlignment="1" applyProtection="1">
      <alignment horizontal="left"/>
      <protection locked="0"/>
    </xf>
    <xf numFmtId="3" fontId="0" fillId="2" borderId="35" xfId="0" applyNumberFormat="1" applyFill="1" applyBorder="1" applyAlignment="1" applyProtection="1">
      <alignment horizontal="right" vertical="center"/>
      <protection locked="0"/>
    </xf>
    <xf numFmtId="3" fontId="0" fillId="2" borderId="45" xfId="0" applyNumberFormat="1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9" fontId="0" fillId="2" borderId="35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>
      <alignment/>
    </xf>
    <xf numFmtId="0" fontId="31" fillId="0" borderId="0" xfId="20" applyFont="1" applyAlignment="1">
      <alignment/>
    </xf>
    <xf numFmtId="0" fontId="32" fillId="0" borderId="0" xfId="0" applyFont="1" applyAlignment="1">
      <alignment horizontal="center"/>
    </xf>
    <xf numFmtId="0" fontId="11" fillId="5" borderId="0" xfId="0" applyFont="1" applyFill="1" applyAlignment="1">
      <alignment/>
    </xf>
    <xf numFmtId="0" fontId="11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5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5" fillId="3" borderId="31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5" fillId="0" borderId="79" xfId="0" applyFont="1" applyFill="1" applyBorder="1" applyAlignment="1">
      <alignment horizontal="left" vertical="center" wrapText="1" indent="1"/>
    </xf>
    <xf numFmtId="0" fontId="34" fillId="0" borderId="79" xfId="0" applyFont="1" applyFill="1" applyBorder="1" applyAlignment="1">
      <alignment horizontal="left" vertical="center" wrapText="1" indent="1"/>
    </xf>
    <xf numFmtId="0" fontId="34" fillId="0" borderId="69" xfId="0" applyFont="1" applyFill="1" applyBorder="1" applyAlignment="1">
      <alignment horizontal="left" vertical="center" wrapText="1" indent="1"/>
    </xf>
    <xf numFmtId="0" fontId="21" fillId="0" borderId="49" xfId="20" applyBorder="1" applyAlignment="1">
      <alignment horizontal="center"/>
    </xf>
    <xf numFmtId="0" fontId="21" fillId="0" borderId="52" xfId="20" applyBorder="1" applyAlignment="1">
      <alignment horizontal="center"/>
    </xf>
    <xf numFmtId="0" fontId="21" fillId="0" borderId="54" xfId="20" applyBorder="1" applyAlignment="1">
      <alignment horizontal="center"/>
    </xf>
    <xf numFmtId="49" fontId="0" fillId="5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9" fillId="2" borderId="80" xfId="0" applyFont="1" applyFill="1" applyBorder="1" applyAlignment="1" applyProtection="1">
      <alignment horizontal="left" vertical="top" wrapText="1"/>
      <protection locked="0"/>
    </xf>
    <xf numFmtId="0" fontId="9" fillId="2" borderId="9" xfId="0" applyFont="1" applyFill="1" applyBorder="1" applyAlignment="1" applyProtection="1">
      <alignment horizontal="right"/>
      <protection locked="0"/>
    </xf>
    <xf numFmtId="14" fontId="9" fillId="2" borderId="9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27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0" fillId="2" borderId="35" xfId="0" applyNumberFormat="1" applyFont="1" applyFill="1" applyBorder="1" applyAlignment="1" applyProtection="1">
      <alignment horizontal="right" vertical="top"/>
      <protection locked="0"/>
    </xf>
    <xf numFmtId="0" fontId="0" fillId="2" borderId="35" xfId="0" applyFont="1" applyFill="1" applyBorder="1" applyAlignment="1" applyProtection="1">
      <alignment horizontal="right" vertical="top"/>
      <protection locked="0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2" borderId="32" xfId="0" applyFill="1" applyBorder="1" applyAlignment="1" applyProtection="1">
      <alignment horizontal="left" vertical="top" wrapText="1"/>
      <protection locked="0"/>
    </xf>
    <xf numFmtId="3" fontId="0" fillId="2" borderId="32" xfId="0" applyNumberFormat="1" applyFill="1" applyBorder="1" applyAlignment="1" applyProtection="1">
      <alignment horizontal="right" vertical="center"/>
      <protection locked="0"/>
    </xf>
    <xf numFmtId="3" fontId="0" fillId="2" borderId="44" xfId="0" applyNumberFormat="1" applyFill="1" applyBorder="1" applyAlignment="1" applyProtection="1">
      <alignment horizontal="right" vertical="center"/>
      <protection locked="0"/>
    </xf>
    <xf numFmtId="9" fontId="0" fillId="2" borderId="32" xfId="0" applyNumberFormat="1" applyFont="1" applyFill="1" applyBorder="1" applyAlignment="1" applyProtection="1">
      <alignment horizontal="right" vertical="top"/>
      <protection locked="0"/>
    </xf>
    <xf numFmtId="0" fontId="0" fillId="2" borderId="32" xfId="0" applyFont="1" applyFill="1" applyBorder="1" applyAlignment="1" applyProtection="1">
      <alignment horizontal="right" vertical="top"/>
      <protection locked="0"/>
    </xf>
    <xf numFmtId="3" fontId="0" fillId="3" borderId="35" xfId="0" applyNumberFormat="1" applyFill="1" applyBorder="1" applyAlignment="1" applyProtection="1">
      <alignment horizontal="right" vertical="center"/>
      <protection/>
    </xf>
    <xf numFmtId="3" fontId="0" fillId="3" borderId="45" xfId="0" applyNumberForma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6" xfId="0" applyNumberFormat="1" applyFont="1" applyFill="1" applyBorder="1" applyAlignment="1" applyProtection="1">
      <alignment horizontal="left" vertical="top" wrapText="1"/>
      <protection locked="0"/>
    </xf>
    <xf numFmtId="49" fontId="3" fillId="2" borderId="7" xfId="0" applyNumberFormat="1" applyFont="1" applyFill="1" applyBorder="1" applyAlignment="1" applyProtection="1">
      <alignment horizontal="left" vertical="top" wrapText="1"/>
      <protection locked="0"/>
    </xf>
    <xf numFmtId="49" fontId="3" fillId="2" borderId="25" xfId="0" applyNumberFormat="1" applyFont="1" applyFill="1" applyBorder="1" applyAlignment="1" applyProtection="1">
      <alignment horizontal="left" vertical="top" wrapText="1"/>
      <protection locked="0"/>
    </xf>
    <xf numFmtId="0" fontId="0" fillId="2" borderId="83" xfId="0" applyFill="1" applyBorder="1" applyAlignment="1" applyProtection="1">
      <alignment horizontal="left" vertical="top" wrapText="1"/>
      <protection locked="0"/>
    </xf>
    <xf numFmtId="3" fontId="0" fillId="2" borderId="83" xfId="0" applyNumberFormat="1" applyFill="1" applyBorder="1" applyAlignment="1" applyProtection="1">
      <alignment horizontal="right" vertical="center"/>
      <protection locked="0"/>
    </xf>
    <xf numFmtId="3" fontId="0" fillId="2" borderId="84" xfId="0" applyNumberFormat="1" applyFill="1" applyBorder="1" applyAlignment="1" applyProtection="1">
      <alignment horizontal="right" vertical="center"/>
      <protection locked="0"/>
    </xf>
    <xf numFmtId="0" fontId="0" fillId="2" borderId="83" xfId="0" applyNumberFormat="1" applyFont="1" applyFill="1" applyBorder="1" applyAlignment="1" applyProtection="1">
      <alignment horizontal="right" vertical="top"/>
      <protection locked="0"/>
    </xf>
    <xf numFmtId="0" fontId="0" fillId="2" borderId="83" xfId="0" applyFont="1" applyFill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center"/>
      <protection/>
    </xf>
    <xf numFmtId="3" fontId="9" fillId="0" borderId="0" xfId="0" applyNumberFormat="1" applyFont="1" applyFill="1" applyAlignment="1">
      <alignment horizontal="right"/>
    </xf>
    <xf numFmtId="3" fontId="9" fillId="0" borderId="85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3" fontId="9" fillId="0" borderId="9" xfId="0" applyNumberFormat="1" applyFont="1" applyFill="1" applyBorder="1" applyAlignment="1">
      <alignment horizontal="right"/>
    </xf>
    <xf numFmtId="3" fontId="9" fillId="2" borderId="0" xfId="0" applyNumberFormat="1" applyFont="1" applyFill="1" applyAlignment="1" applyProtection="1">
      <alignment horizontal="right"/>
      <protection locked="0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ont="1" applyFill="1" applyAlignment="1" applyProtection="1">
      <alignment horizontal="left" vertical="top" wrapText="1"/>
      <protection locked="0"/>
    </xf>
    <xf numFmtId="176" fontId="0" fillId="2" borderId="0" xfId="0" applyNumberFormat="1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>
      <alignment/>
      <protection locked="0"/>
    </xf>
    <xf numFmtId="172" fontId="9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170" fontId="1" fillId="2" borderId="15" xfId="17" applyNumberFormat="1" applyFont="1" applyFill="1" applyBorder="1" applyAlignment="1" applyProtection="1">
      <alignment horizontal="right"/>
      <protection locked="0"/>
    </xf>
    <xf numFmtId="170" fontId="1" fillId="2" borderId="16" xfId="17" applyNumberFormat="1" applyFont="1" applyFill="1" applyBorder="1" applyAlignment="1" applyProtection="1">
      <alignment horizontal="right"/>
      <protection locked="0"/>
    </xf>
    <xf numFmtId="170" fontId="1" fillId="2" borderId="18" xfId="17" applyNumberFormat="1" applyFont="1" applyFill="1" applyBorder="1" applyAlignment="1" applyProtection="1">
      <alignment horizontal="right"/>
      <protection locked="0"/>
    </xf>
    <xf numFmtId="170" fontId="1" fillId="2" borderId="8" xfId="17" applyNumberFormat="1" applyFont="1" applyFill="1" applyBorder="1" applyAlignment="1" applyProtection="1">
      <alignment horizontal="right"/>
      <protection locked="0"/>
    </xf>
    <xf numFmtId="170" fontId="1" fillId="2" borderId="7" xfId="17" applyNumberFormat="1" applyFont="1" applyFill="1" applyBorder="1" applyAlignment="1" applyProtection="1">
      <alignment horizontal="right"/>
      <protection locked="0"/>
    </xf>
    <xf numFmtId="170" fontId="1" fillId="2" borderId="25" xfId="17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3" fontId="9" fillId="2" borderId="9" xfId="0" applyNumberFormat="1" applyFont="1" applyFill="1" applyBorder="1" applyAlignment="1" applyProtection="1">
      <alignment horizontal="right"/>
      <protection locked="0"/>
    </xf>
    <xf numFmtId="170" fontId="9" fillId="0" borderId="85" xfId="17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0" fillId="0" borderId="41" xfId="0" applyBorder="1" applyAlignment="1">
      <alignment horizontal="center" vertical="center"/>
    </xf>
    <xf numFmtId="3" fontId="7" fillId="0" borderId="86" xfId="0" applyNumberFormat="1" applyFont="1" applyFill="1" applyBorder="1" applyAlignment="1">
      <alignment horizontal="right"/>
    </xf>
    <xf numFmtId="3" fontId="7" fillId="0" borderId="87" xfId="0" applyNumberFormat="1" applyFont="1" applyFill="1" applyBorder="1" applyAlignment="1">
      <alignment horizontal="right"/>
    </xf>
    <xf numFmtId="3" fontId="7" fillId="0" borderId="88" xfId="0" applyNumberFormat="1" applyFont="1" applyFill="1" applyBorder="1" applyAlignment="1">
      <alignment horizontal="right"/>
    </xf>
    <xf numFmtId="3" fontId="7" fillId="0" borderId="89" xfId="0" applyNumberFormat="1" applyFont="1" applyFill="1" applyBorder="1" applyAlignment="1">
      <alignment horizontal="right"/>
    </xf>
    <xf numFmtId="3" fontId="7" fillId="0" borderId="90" xfId="0" applyNumberFormat="1" applyFont="1" applyFill="1" applyBorder="1" applyAlignment="1">
      <alignment horizontal="right"/>
    </xf>
    <xf numFmtId="3" fontId="7" fillId="2" borderId="91" xfId="0" applyNumberFormat="1" applyFont="1" applyFill="1" applyBorder="1" applyAlignment="1" applyProtection="1">
      <alignment horizontal="right"/>
      <protection locked="0"/>
    </xf>
    <xf numFmtId="3" fontId="7" fillId="2" borderId="92" xfId="0" applyNumberFormat="1" applyFont="1" applyFill="1" applyBorder="1" applyAlignment="1" applyProtection="1">
      <alignment horizontal="right"/>
      <protection locked="0"/>
    </xf>
    <xf numFmtId="3" fontId="7" fillId="2" borderId="93" xfId="0" applyNumberFormat="1" applyFont="1" applyFill="1" applyBorder="1" applyAlignment="1" applyProtection="1">
      <alignment horizontal="right"/>
      <protection locked="0"/>
    </xf>
    <xf numFmtId="3" fontId="7" fillId="0" borderId="94" xfId="0" applyNumberFormat="1" applyFont="1" applyFill="1" applyBorder="1" applyAlignment="1">
      <alignment horizontal="right"/>
    </xf>
    <xf numFmtId="3" fontId="7" fillId="0" borderId="95" xfId="0" applyNumberFormat="1" applyFont="1" applyFill="1" applyBorder="1" applyAlignment="1">
      <alignment horizontal="right"/>
    </xf>
    <xf numFmtId="3" fontId="7" fillId="0" borderId="96" xfId="0" applyNumberFormat="1" applyFont="1" applyFill="1" applyBorder="1" applyAlignment="1">
      <alignment horizontal="right"/>
    </xf>
    <xf numFmtId="3" fontId="7" fillId="0" borderId="97" xfId="0" applyNumberFormat="1" applyFont="1" applyFill="1" applyBorder="1" applyAlignment="1">
      <alignment horizontal="right"/>
    </xf>
    <xf numFmtId="3" fontId="7" fillId="2" borderId="94" xfId="0" applyNumberFormat="1" applyFont="1" applyFill="1" applyBorder="1" applyAlignment="1" applyProtection="1">
      <alignment horizontal="right"/>
      <protection locked="0"/>
    </xf>
    <xf numFmtId="3" fontId="7" fillId="2" borderId="89" xfId="0" applyNumberFormat="1" applyFont="1" applyFill="1" applyBorder="1" applyAlignment="1" applyProtection="1">
      <alignment horizontal="right"/>
      <protection locked="0"/>
    </xf>
    <xf numFmtId="3" fontId="7" fillId="2" borderId="90" xfId="0" applyNumberFormat="1" applyFont="1" applyFill="1" applyBorder="1" applyAlignment="1" applyProtection="1">
      <alignment horizontal="right"/>
      <protection locked="0"/>
    </xf>
    <xf numFmtId="4" fontId="7" fillId="0" borderId="98" xfId="0" applyNumberFormat="1" applyFont="1" applyFill="1" applyBorder="1" applyAlignment="1">
      <alignment horizontal="right"/>
    </xf>
    <xf numFmtId="4" fontId="7" fillId="0" borderId="99" xfId="0" applyNumberFormat="1" applyFont="1" applyFill="1" applyBorder="1" applyAlignment="1">
      <alignment horizontal="right"/>
    </xf>
    <xf numFmtId="4" fontId="7" fillId="0" borderId="100" xfId="0" applyNumberFormat="1" applyFont="1" applyFill="1" applyBorder="1" applyAlignment="1">
      <alignment horizontal="right"/>
    </xf>
    <xf numFmtId="3" fontId="7" fillId="2" borderId="86" xfId="0" applyNumberFormat="1" applyFont="1" applyFill="1" applyBorder="1" applyAlignment="1" applyProtection="1">
      <alignment horizontal="right"/>
      <protection locked="0"/>
    </xf>
    <xf numFmtId="3" fontId="7" fillId="2" borderId="87" xfId="0" applyNumberFormat="1" applyFont="1" applyFill="1" applyBorder="1" applyAlignment="1" applyProtection="1">
      <alignment horizontal="right"/>
      <protection locked="0"/>
    </xf>
    <xf numFmtId="3" fontId="7" fillId="2" borderId="88" xfId="0" applyNumberFormat="1" applyFont="1" applyFill="1" applyBorder="1" applyAlignment="1" applyProtection="1">
      <alignment horizontal="right"/>
      <protection locked="0"/>
    </xf>
    <xf numFmtId="3" fontId="7" fillId="2" borderId="41" xfId="0" applyNumberFormat="1" applyFont="1" applyFill="1" applyBorder="1" applyAlignment="1" applyProtection="1">
      <alignment horizontal="right"/>
      <protection locked="0"/>
    </xf>
    <xf numFmtId="3" fontId="7" fillId="2" borderId="32" xfId="0" applyNumberFormat="1" applyFont="1" applyFill="1" applyBorder="1" applyAlignment="1" applyProtection="1">
      <alignment horizontal="right"/>
      <protection locked="0"/>
    </xf>
    <xf numFmtId="3" fontId="7" fillId="2" borderId="44" xfId="0" applyNumberFormat="1" applyFont="1" applyFill="1" applyBorder="1" applyAlignment="1" applyProtection="1">
      <alignment horizontal="right"/>
      <protection locked="0"/>
    </xf>
    <xf numFmtId="3" fontId="7" fillId="2" borderId="43" xfId="0" applyNumberFormat="1" applyFont="1" applyFill="1" applyBorder="1" applyAlignment="1" applyProtection="1">
      <alignment horizontal="right"/>
      <protection locked="0"/>
    </xf>
    <xf numFmtId="3" fontId="7" fillId="2" borderId="38" xfId="0" applyNumberFormat="1" applyFont="1" applyFill="1" applyBorder="1" applyAlignment="1" applyProtection="1">
      <alignment horizontal="right"/>
      <protection locked="0"/>
    </xf>
    <xf numFmtId="3" fontId="7" fillId="2" borderId="46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7" fillId="2" borderId="43" xfId="0" applyNumberFormat="1" applyFont="1" applyFill="1" applyBorder="1" applyAlignment="1" applyProtection="1">
      <alignment horizontal="right"/>
      <protection locked="0"/>
    </xf>
    <xf numFmtId="0" fontId="7" fillId="2" borderId="38" xfId="0" applyNumberFormat="1" applyFont="1" applyFill="1" applyBorder="1" applyAlignment="1" applyProtection="1">
      <alignment horizontal="right"/>
      <protection locked="0"/>
    </xf>
    <xf numFmtId="0" fontId="7" fillId="2" borderId="46" xfId="0" applyNumberFormat="1" applyFont="1" applyFill="1" applyBorder="1" applyAlignment="1" applyProtection="1">
      <alignment horizontal="right"/>
      <protection locked="0"/>
    </xf>
    <xf numFmtId="14" fontId="7" fillId="2" borderId="43" xfId="0" applyNumberFormat="1" applyFont="1" applyFill="1" applyBorder="1" applyAlignment="1" applyProtection="1">
      <alignment horizontal="left"/>
      <protection locked="0"/>
    </xf>
    <xf numFmtId="14" fontId="7" fillId="2" borderId="38" xfId="0" applyNumberFormat="1" applyFont="1" applyFill="1" applyBorder="1" applyAlignment="1" applyProtection="1">
      <alignment horizontal="left"/>
      <protection locked="0"/>
    </xf>
    <xf numFmtId="14" fontId="7" fillId="2" borderId="46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/>
    </xf>
    <xf numFmtId="4" fontId="7" fillId="2" borderId="35" xfId="0" applyNumberFormat="1" applyFont="1" applyFill="1" applyBorder="1" applyAlignment="1" applyProtection="1">
      <alignment horizontal="left"/>
      <protection locked="0"/>
    </xf>
    <xf numFmtId="4" fontId="7" fillId="2" borderId="45" xfId="0" applyNumberFormat="1" applyFont="1" applyFill="1" applyBorder="1" applyAlignment="1" applyProtection="1">
      <alignment horizontal="left"/>
      <protection locked="0"/>
    </xf>
    <xf numFmtId="4" fontId="7" fillId="2" borderId="41" xfId="0" applyNumberFormat="1" applyFont="1" applyFill="1" applyBorder="1" applyAlignment="1" applyProtection="1">
      <alignment horizontal="left"/>
      <protection locked="0"/>
    </xf>
    <xf numFmtId="4" fontId="7" fillId="2" borderId="32" xfId="0" applyNumberFormat="1" applyFont="1" applyFill="1" applyBorder="1" applyAlignment="1" applyProtection="1">
      <alignment horizontal="left"/>
      <protection locked="0"/>
    </xf>
    <xf numFmtId="4" fontId="7" fillId="2" borderId="42" xfId="0" applyNumberFormat="1" applyFont="1" applyFill="1" applyBorder="1" applyAlignment="1" applyProtection="1">
      <alignment horizontal="left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44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2" borderId="35" xfId="0" applyFont="1" applyFill="1" applyBorder="1" applyAlignment="1" applyProtection="1">
      <alignment horizontal="left" vertical="top" wrapText="1"/>
      <protection locked="0"/>
    </xf>
    <xf numFmtId="0" fontId="7" fillId="2" borderId="45" xfId="0" applyFont="1" applyFill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4" fontId="7" fillId="2" borderId="44" xfId="0" applyNumberFormat="1" applyFont="1" applyFill="1" applyBorder="1" applyAlignment="1" applyProtection="1">
      <alignment horizontal="left"/>
      <protection locked="0"/>
    </xf>
    <xf numFmtId="14" fontId="7" fillId="2" borderId="42" xfId="0" applyNumberFormat="1" applyFont="1" applyFill="1" applyBorder="1" applyAlignment="1" applyProtection="1">
      <alignment horizontal="left"/>
      <protection locked="0"/>
    </xf>
    <xf numFmtId="14" fontId="7" fillId="2" borderId="35" xfId="0" applyNumberFormat="1" applyFont="1" applyFill="1" applyBorder="1" applyAlignment="1" applyProtection="1">
      <alignment horizontal="left"/>
      <protection locked="0"/>
    </xf>
    <xf numFmtId="14" fontId="7" fillId="2" borderId="45" xfId="0" applyNumberFormat="1" applyFont="1" applyFill="1" applyBorder="1" applyAlignment="1" applyProtection="1">
      <alignment horizontal="left"/>
      <protection locked="0"/>
    </xf>
    <xf numFmtId="4" fontId="7" fillId="2" borderId="41" xfId="0" applyNumberFormat="1" applyFont="1" applyFill="1" applyBorder="1" applyAlignment="1" applyProtection="1">
      <alignment horizontal="right"/>
      <protection locked="0"/>
    </xf>
    <xf numFmtId="4" fontId="7" fillId="2" borderId="32" xfId="0" applyNumberFormat="1" applyFont="1" applyFill="1" applyBorder="1" applyAlignment="1" applyProtection="1">
      <alignment horizontal="right"/>
      <protection locked="0"/>
    </xf>
    <xf numFmtId="4" fontId="7" fillId="2" borderId="44" xfId="0" applyNumberFormat="1" applyFont="1" applyFill="1" applyBorder="1" applyAlignment="1" applyProtection="1">
      <alignment horizontal="right"/>
      <protection locked="0"/>
    </xf>
    <xf numFmtId="4" fontId="7" fillId="2" borderId="43" xfId="0" applyNumberFormat="1" applyFont="1" applyFill="1" applyBorder="1" applyAlignment="1" applyProtection="1">
      <alignment horizontal="left"/>
      <protection locked="0"/>
    </xf>
    <xf numFmtId="4" fontId="7" fillId="2" borderId="38" xfId="0" applyNumberFormat="1" applyFont="1" applyFill="1" applyBorder="1" applyAlignment="1" applyProtection="1">
      <alignment horizontal="left"/>
      <protection locked="0"/>
    </xf>
    <xf numFmtId="4" fontId="7" fillId="2" borderId="46" xfId="0" applyNumberFormat="1" applyFont="1" applyFill="1" applyBorder="1" applyAlignment="1" applyProtection="1">
      <alignment horizontal="left"/>
      <protection locked="0"/>
    </xf>
    <xf numFmtId="4" fontId="7" fillId="2" borderId="42" xfId="0" applyNumberFormat="1" applyFont="1" applyFill="1" applyBorder="1" applyAlignment="1" applyProtection="1">
      <alignment horizontal="right"/>
      <protection locked="0"/>
    </xf>
    <xf numFmtId="4" fontId="7" fillId="2" borderId="35" xfId="0" applyNumberFormat="1" applyFont="1" applyFill="1" applyBorder="1" applyAlignment="1" applyProtection="1">
      <alignment horizontal="right"/>
      <protection locked="0"/>
    </xf>
    <xf numFmtId="4" fontId="7" fillId="2" borderId="45" xfId="0" applyNumberFormat="1" applyFont="1" applyFill="1" applyBorder="1" applyAlignment="1" applyProtection="1">
      <alignment horizontal="right"/>
      <protection locked="0"/>
    </xf>
    <xf numFmtId="3" fontId="7" fillId="2" borderId="103" xfId="0" applyNumberFormat="1" applyFont="1" applyFill="1" applyBorder="1" applyAlignment="1" applyProtection="1">
      <alignment horizontal="right"/>
      <protection locked="0"/>
    </xf>
    <xf numFmtId="3" fontId="7" fillId="2" borderId="83" xfId="0" applyNumberFormat="1" applyFont="1" applyFill="1" applyBorder="1" applyAlignment="1" applyProtection="1">
      <alignment horizontal="right"/>
      <protection locked="0"/>
    </xf>
    <xf numFmtId="3" fontId="7" fillId="2" borderId="84" xfId="0" applyNumberFormat="1" applyFont="1" applyFill="1" applyBorder="1" applyAlignment="1" applyProtection="1">
      <alignment horizontal="right"/>
      <protection locked="0"/>
    </xf>
    <xf numFmtId="0" fontId="0" fillId="0" borderId="35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173" fontId="7" fillId="2" borderId="38" xfId="21" applyNumberFormat="1" applyFont="1" applyFill="1" applyBorder="1" applyAlignment="1" applyProtection="1">
      <alignment horizontal="right"/>
      <protection locked="0"/>
    </xf>
    <xf numFmtId="0" fontId="3" fillId="0" borderId="24" xfId="0" applyFont="1" applyBorder="1" applyAlignment="1">
      <alignment horizontal="center"/>
    </xf>
    <xf numFmtId="0" fontId="7" fillId="2" borderId="32" xfId="0" applyFont="1" applyFill="1" applyBorder="1" applyAlignment="1" applyProtection="1">
      <alignment horizontal="left"/>
      <protection locked="0"/>
    </xf>
    <xf numFmtId="0" fontId="7" fillId="2" borderId="44" xfId="0" applyFont="1" applyFill="1" applyBorder="1" applyAlignment="1" applyProtection="1">
      <alignment horizontal="left"/>
      <protection locked="0"/>
    </xf>
    <xf numFmtId="0" fontId="7" fillId="2" borderId="38" xfId="0" applyFont="1" applyFill="1" applyBorder="1" applyAlignment="1" applyProtection="1">
      <alignment horizontal="left"/>
      <protection locked="0"/>
    </xf>
    <xf numFmtId="0" fontId="7" fillId="2" borderId="46" xfId="0" applyFont="1" applyFill="1" applyBorder="1" applyAlignment="1" applyProtection="1">
      <alignment horizontal="left"/>
      <protection locked="0"/>
    </xf>
    <xf numFmtId="0" fontId="7" fillId="2" borderId="35" xfId="0" applyFont="1" applyFill="1" applyBorder="1" applyAlignment="1" applyProtection="1">
      <alignment horizontal="left"/>
      <protection locked="0"/>
    </xf>
    <xf numFmtId="0" fontId="7" fillId="2" borderId="45" xfId="0" applyFont="1" applyFill="1" applyBorder="1" applyAlignment="1" applyProtection="1">
      <alignment horizontal="left"/>
      <protection locked="0"/>
    </xf>
    <xf numFmtId="173" fontId="0" fillId="2" borderId="104" xfId="21" applyNumberFormat="1" applyFill="1" applyBorder="1" applyAlignment="1" applyProtection="1">
      <alignment horizontal="right"/>
      <protection locked="0"/>
    </xf>
    <xf numFmtId="173" fontId="0" fillId="2" borderId="56" xfId="21" applyNumberFormat="1" applyFill="1" applyBorder="1" applyAlignment="1" applyProtection="1">
      <alignment horizontal="right"/>
      <protection locked="0"/>
    </xf>
    <xf numFmtId="173" fontId="0" fillId="2" borderId="105" xfId="21" applyNumberFormat="1" applyFill="1" applyBorder="1" applyAlignment="1" applyProtection="1">
      <alignment horizontal="right"/>
      <protection locked="0"/>
    </xf>
    <xf numFmtId="44" fontId="0" fillId="0" borderId="106" xfId="17" applyBorder="1" applyAlignment="1">
      <alignment horizontal="left"/>
    </xf>
    <xf numFmtId="44" fontId="0" fillId="0" borderId="58" xfId="17" applyBorder="1" applyAlignment="1">
      <alignment horizontal="left"/>
    </xf>
    <xf numFmtId="44" fontId="0" fillId="0" borderId="107" xfId="17" applyBorder="1" applyAlignment="1">
      <alignment horizontal="left"/>
    </xf>
    <xf numFmtId="44" fontId="0" fillId="0" borderId="53" xfId="17" applyBorder="1" applyAlignment="1">
      <alignment horizontal="left"/>
    </xf>
    <xf numFmtId="44" fontId="0" fillId="0" borderId="7" xfId="17" applyBorder="1" applyAlignment="1">
      <alignment horizontal="left"/>
    </xf>
    <xf numFmtId="44" fontId="0" fillId="0" borderId="25" xfId="17" applyBorder="1" applyAlignment="1">
      <alignment horizontal="left"/>
    </xf>
    <xf numFmtId="173" fontId="7" fillId="2" borderId="35" xfId="21" applyNumberFormat="1" applyFont="1" applyFill="1" applyBorder="1" applyAlignment="1" applyProtection="1">
      <alignment horizontal="righ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43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0" fontId="3" fillId="2" borderId="41" xfId="0" applyFont="1" applyFill="1" applyBorder="1" applyAlignment="1" applyProtection="1">
      <alignment horizontal="left"/>
      <protection locked="0"/>
    </xf>
    <xf numFmtId="0" fontId="3" fillId="2" borderId="32" xfId="0" applyFont="1" applyFill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center"/>
    </xf>
    <xf numFmtId="173" fontId="7" fillId="2" borderId="32" xfId="21" applyNumberFormat="1" applyFont="1" applyFill="1" applyBorder="1" applyAlignment="1" applyProtection="1">
      <alignment horizontal="right"/>
      <protection locked="0"/>
    </xf>
    <xf numFmtId="4" fontId="7" fillId="0" borderId="16" xfId="0" applyNumberFormat="1" applyFont="1" applyFill="1" applyBorder="1" applyAlignment="1" applyProtection="1">
      <alignment horizontal="center"/>
      <protection/>
    </xf>
    <xf numFmtId="3" fontId="7" fillId="2" borderId="42" xfId="0" applyNumberFormat="1" applyFont="1" applyFill="1" applyBorder="1" applyAlignment="1" applyProtection="1">
      <alignment horizontal="right"/>
      <protection locked="0"/>
    </xf>
    <xf numFmtId="3" fontId="7" fillId="2" borderId="35" xfId="0" applyNumberFormat="1" applyFont="1" applyFill="1" applyBorder="1" applyAlignment="1" applyProtection="1">
      <alignment horizontal="right"/>
      <protection locked="0"/>
    </xf>
    <xf numFmtId="3" fontId="7" fillId="2" borderId="45" xfId="0" applyNumberFormat="1" applyFont="1" applyFill="1" applyBorder="1" applyAlignment="1" applyProtection="1">
      <alignment horizontal="right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7" fillId="2" borderId="46" xfId="0" applyFont="1" applyFill="1" applyBorder="1" applyAlignment="1" applyProtection="1">
      <alignment horizontal="left" vertical="top" wrapText="1"/>
      <protection locked="0"/>
    </xf>
    <xf numFmtId="3" fontId="0" fillId="2" borderId="35" xfId="0" applyNumberFormat="1" applyFill="1" applyBorder="1" applyAlignment="1" applyProtection="1">
      <alignment horizontal="right" vertical="top"/>
      <protection locked="0"/>
    </xf>
    <xf numFmtId="177" fontId="0" fillId="0" borderId="87" xfId="17" applyNumberFormat="1" applyFill="1" applyBorder="1" applyAlignment="1" applyProtection="1">
      <alignment horizontal="right" vertical="top"/>
      <protection/>
    </xf>
    <xf numFmtId="173" fontId="0" fillId="0" borderId="35" xfId="21" applyNumberFormat="1" applyBorder="1" applyAlignment="1">
      <alignment horizontal="right" vertical="top"/>
    </xf>
    <xf numFmtId="173" fontId="0" fillId="0" borderId="108" xfId="21" applyNumberFormat="1" applyBorder="1" applyAlignment="1">
      <alignment horizontal="right" vertical="top"/>
    </xf>
    <xf numFmtId="173" fontId="0" fillId="0" borderId="109" xfId="21" applyNumberFormat="1" applyBorder="1" applyAlignment="1">
      <alignment horizontal="right" vertical="top"/>
    </xf>
    <xf numFmtId="173" fontId="0" fillId="0" borderId="110" xfId="21" applyNumberFormat="1" applyBorder="1" applyAlignment="1">
      <alignment horizontal="right" vertical="top"/>
    </xf>
    <xf numFmtId="173" fontId="0" fillId="0" borderId="87" xfId="21" applyNumberFormat="1" applyBorder="1" applyAlignment="1">
      <alignment horizontal="right" vertical="top"/>
    </xf>
    <xf numFmtId="173" fontId="0" fillId="0" borderId="88" xfId="21" applyNumberFormat="1" applyBorder="1" applyAlignment="1">
      <alignment horizontal="right" vertical="top"/>
    </xf>
    <xf numFmtId="0" fontId="5" fillId="0" borderId="0" xfId="0" applyFont="1" applyAlignment="1">
      <alignment horizontal="center"/>
    </xf>
    <xf numFmtId="3" fontId="0" fillId="2" borderId="111" xfId="0" applyNumberFormat="1" applyFill="1" applyBorder="1" applyAlignment="1" applyProtection="1">
      <alignment horizontal="right" vertical="top"/>
      <protection locked="0"/>
    </xf>
    <xf numFmtId="0" fontId="3" fillId="0" borderId="112" xfId="0" applyFont="1" applyBorder="1" applyAlignment="1" applyProtection="1">
      <alignment horizontal="left" vertical="top" wrapText="1"/>
      <protection/>
    </xf>
    <xf numFmtId="0" fontId="3" fillId="0" borderId="87" xfId="0" applyFont="1" applyBorder="1" applyAlignment="1" applyProtection="1">
      <alignment horizontal="left" vertical="top" wrapText="1"/>
      <protection/>
    </xf>
    <xf numFmtId="0" fontId="3" fillId="0" borderId="113" xfId="0" applyFont="1" applyBorder="1" applyAlignment="1" applyProtection="1">
      <alignment horizontal="left" vertical="top" wrapText="1"/>
      <protection/>
    </xf>
    <xf numFmtId="0" fontId="3" fillId="0" borderId="109" xfId="0" applyFont="1" applyBorder="1" applyAlignment="1" applyProtection="1">
      <alignment horizontal="left" vertical="top" wrapText="1"/>
      <protection/>
    </xf>
    <xf numFmtId="3" fontId="0" fillId="2" borderId="109" xfId="0" applyNumberFormat="1" applyFill="1" applyBorder="1" applyAlignment="1" applyProtection="1">
      <alignment horizontal="right" vertical="top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3" fillId="0" borderId="114" xfId="0" applyFont="1" applyBorder="1" applyAlignment="1" applyProtection="1">
      <alignment horizontal="left" vertical="top" wrapText="1"/>
      <protection/>
    </xf>
    <xf numFmtId="0" fontId="3" fillId="0" borderId="35" xfId="0" applyFont="1" applyBorder="1" applyAlignment="1" applyProtection="1">
      <alignment horizontal="left" vertical="top" wrapText="1"/>
      <protection/>
    </xf>
    <xf numFmtId="170" fontId="1" fillId="0" borderId="15" xfId="17" applyNumberFormat="1" applyFont="1" applyFill="1" applyBorder="1" applyAlignment="1" applyProtection="1">
      <alignment horizontal="right"/>
      <protection/>
    </xf>
    <xf numFmtId="170" fontId="1" fillId="0" borderId="16" xfId="17" applyNumberFormat="1" applyFont="1" applyFill="1" applyBorder="1" applyAlignment="1" applyProtection="1">
      <alignment horizontal="right"/>
      <protection/>
    </xf>
    <xf numFmtId="170" fontId="1" fillId="0" borderId="18" xfId="17" applyNumberFormat="1" applyFont="1" applyFill="1" applyBorder="1" applyAlignment="1" applyProtection="1">
      <alignment horizontal="right"/>
      <protection/>
    </xf>
    <xf numFmtId="170" fontId="1" fillId="0" borderId="8" xfId="17" applyNumberFormat="1" applyFont="1" applyFill="1" applyBorder="1" applyAlignment="1" applyProtection="1">
      <alignment horizontal="right"/>
      <protection/>
    </xf>
    <xf numFmtId="170" fontId="1" fillId="0" borderId="7" xfId="17" applyNumberFormat="1" applyFont="1" applyFill="1" applyBorder="1" applyAlignment="1" applyProtection="1">
      <alignment horizontal="right"/>
      <protection/>
    </xf>
    <xf numFmtId="170" fontId="1" fillId="0" borderId="25" xfId="17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/>
    </xf>
    <xf numFmtId="0" fontId="3" fillId="0" borderId="115" xfId="0" applyFont="1" applyBorder="1" applyAlignment="1" applyProtection="1">
      <alignment horizontal="left" vertical="top" wrapText="1"/>
      <protection/>
    </xf>
    <xf numFmtId="0" fontId="3" fillId="0" borderId="111" xfId="0" applyFont="1" applyBorder="1" applyAlignment="1" applyProtection="1">
      <alignment horizontal="left" vertical="top" wrapText="1"/>
      <protection/>
    </xf>
    <xf numFmtId="173" fontId="0" fillId="0" borderId="111" xfId="21" applyNumberFormat="1" applyBorder="1" applyAlignment="1">
      <alignment horizontal="right" vertical="top"/>
    </xf>
    <xf numFmtId="173" fontId="0" fillId="0" borderId="116" xfId="21" applyNumberFormat="1" applyBorder="1" applyAlignment="1">
      <alignment horizontal="right" vertical="top"/>
    </xf>
    <xf numFmtId="44" fontId="0" fillId="2" borderId="104" xfId="17" applyFill="1" applyBorder="1" applyAlignment="1" applyProtection="1">
      <alignment horizontal="right"/>
      <protection locked="0"/>
    </xf>
    <xf numFmtId="44" fontId="0" fillId="2" borderId="56" xfId="17" applyFill="1" applyBorder="1" applyAlignment="1" applyProtection="1">
      <alignment horizontal="right"/>
      <protection locked="0"/>
    </xf>
    <xf numFmtId="44" fontId="0" fillId="2" borderId="105" xfId="17" applyFill="1" applyBorder="1" applyAlignment="1" applyProtection="1">
      <alignment horizontal="right"/>
      <protection locked="0"/>
    </xf>
    <xf numFmtId="37" fontId="0" fillId="2" borderId="106" xfId="17" applyNumberFormat="1" applyFill="1" applyBorder="1" applyAlignment="1" applyProtection="1">
      <alignment horizontal="right"/>
      <protection locked="0"/>
    </xf>
    <xf numFmtId="37" fontId="0" fillId="2" borderId="58" xfId="17" applyNumberFormat="1" applyFill="1" applyBorder="1" applyAlignment="1" applyProtection="1">
      <alignment horizontal="right"/>
      <protection locked="0"/>
    </xf>
    <xf numFmtId="37" fontId="0" fillId="2" borderId="107" xfId="17" applyNumberFormat="1" applyFill="1" applyBorder="1" applyAlignment="1" applyProtection="1">
      <alignment horizontal="right"/>
      <protection locked="0"/>
    </xf>
    <xf numFmtId="44" fontId="7" fillId="2" borderId="35" xfId="17" applyFont="1" applyFill="1" applyBorder="1" applyAlignment="1" applyProtection="1">
      <alignment horizontal="right"/>
      <protection locked="0"/>
    </xf>
    <xf numFmtId="170" fontId="0" fillId="0" borderId="117" xfId="17" applyNumberFormat="1" applyBorder="1" applyAlignment="1">
      <alignment horizontal="left"/>
    </xf>
    <xf numFmtId="170" fontId="0" fillId="0" borderId="118" xfId="17" applyNumberFormat="1" applyBorder="1" applyAlignment="1">
      <alignment horizontal="left"/>
    </xf>
    <xf numFmtId="170" fontId="0" fillId="0" borderId="119" xfId="17" applyNumberFormat="1" applyBorder="1" applyAlignment="1">
      <alignment horizontal="left"/>
    </xf>
    <xf numFmtId="44" fontId="7" fillId="2" borderId="38" xfId="17" applyFont="1" applyFill="1" applyBorder="1" applyAlignment="1" applyProtection="1">
      <alignment horizontal="right"/>
      <protection locked="0"/>
    </xf>
    <xf numFmtId="44" fontId="7" fillId="2" borderId="32" xfId="17" applyFont="1" applyFill="1" applyBorder="1" applyAlignment="1" applyProtection="1">
      <alignment horizontal="right"/>
      <protection locked="0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173" fontId="0" fillId="2" borderId="104" xfId="21" applyNumberFormat="1" applyFill="1" applyBorder="1" applyAlignment="1" applyProtection="1">
      <alignment horizontal="right"/>
      <protection locked="0"/>
    </xf>
    <xf numFmtId="173" fontId="0" fillId="2" borderId="56" xfId="21" applyNumberFormat="1" applyFill="1" applyBorder="1" applyAlignment="1" applyProtection="1">
      <alignment horizontal="right"/>
      <protection locked="0"/>
    </xf>
    <xf numFmtId="173" fontId="0" fillId="2" borderId="105" xfId="21" applyNumberFormat="1" applyFill="1" applyBorder="1" applyAlignment="1" applyProtection="1">
      <alignment horizontal="right"/>
      <protection locked="0"/>
    </xf>
    <xf numFmtId="44" fontId="0" fillId="0" borderId="106" xfId="17" applyBorder="1" applyAlignment="1">
      <alignment horizontal="left"/>
    </xf>
    <xf numFmtId="44" fontId="0" fillId="0" borderId="58" xfId="17" applyBorder="1" applyAlignment="1">
      <alignment horizontal="left"/>
    </xf>
    <xf numFmtId="44" fontId="0" fillId="0" borderId="107" xfId="17" applyBorder="1" applyAlignment="1">
      <alignment horizontal="left"/>
    </xf>
    <xf numFmtId="44" fontId="0" fillId="0" borderId="117" xfId="17" applyBorder="1" applyAlignment="1">
      <alignment horizontal="left"/>
    </xf>
    <xf numFmtId="44" fontId="0" fillId="0" borderId="118" xfId="17" applyBorder="1" applyAlignment="1">
      <alignment horizontal="left"/>
    </xf>
    <xf numFmtId="44" fontId="0" fillId="0" borderId="119" xfId="17" applyBorder="1" applyAlignment="1">
      <alignment horizontal="left"/>
    </xf>
    <xf numFmtId="0" fontId="3" fillId="0" borderId="121" xfId="0" applyFont="1" applyBorder="1" applyAlignment="1" applyProtection="1">
      <alignment horizontal="left"/>
      <protection/>
    </xf>
    <xf numFmtId="0" fontId="3" fillId="0" borderId="122" xfId="0" applyFont="1" applyBorder="1" applyAlignment="1" applyProtection="1">
      <alignment horizontal="left"/>
      <protection/>
    </xf>
    <xf numFmtId="3" fontId="0" fillId="0" borderId="2" xfId="0" applyNumberFormat="1" applyFill="1" applyBorder="1" applyAlignment="1" applyProtection="1">
      <alignment horizontal="right"/>
      <protection/>
    </xf>
    <xf numFmtId="3" fontId="0" fillId="0" borderId="123" xfId="0" applyNumberFormat="1" applyFill="1" applyBorder="1" applyAlignment="1" applyProtection="1">
      <alignment horizontal="right"/>
      <protection/>
    </xf>
    <xf numFmtId="0" fontId="3" fillId="0" borderId="118" xfId="0" applyFont="1" applyBorder="1" applyAlignment="1" applyProtection="1">
      <alignment horizontal="left"/>
      <protection/>
    </xf>
    <xf numFmtId="0" fontId="3" fillId="0" borderId="124" xfId="0" applyFont="1" applyBorder="1" applyAlignment="1" applyProtection="1">
      <alignment horizontal="left"/>
      <protection/>
    </xf>
    <xf numFmtId="3" fontId="0" fillId="0" borderId="125" xfId="0" applyNumberFormat="1" applyFill="1" applyBorder="1" applyAlignment="1" applyProtection="1">
      <alignment horizontal="right"/>
      <protection/>
    </xf>
    <xf numFmtId="3" fontId="0" fillId="0" borderId="126" xfId="0" applyNumberFormat="1" applyFill="1" applyBorder="1" applyAlignment="1" applyProtection="1">
      <alignment horizontal="right"/>
      <protection/>
    </xf>
    <xf numFmtId="0" fontId="3" fillId="0" borderId="56" xfId="0" applyFont="1" applyBorder="1" applyAlignment="1" applyProtection="1">
      <alignment horizontal="left"/>
      <protection/>
    </xf>
    <xf numFmtId="0" fontId="3" fillId="0" borderId="57" xfId="0" applyFont="1" applyBorder="1" applyAlignment="1" applyProtection="1">
      <alignment horizontal="left"/>
      <protection/>
    </xf>
    <xf numFmtId="3" fontId="0" fillId="0" borderId="127" xfId="0" applyNumberFormat="1" applyFill="1" applyBorder="1" applyAlignment="1" applyProtection="1">
      <alignment horizontal="right"/>
      <protection/>
    </xf>
    <xf numFmtId="3" fontId="0" fillId="0" borderId="128" xfId="0" applyNumberFormat="1" applyFill="1" applyBorder="1" applyAlignment="1" applyProtection="1">
      <alignment horizontal="right"/>
      <protection/>
    </xf>
    <xf numFmtId="0" fontId="3" fillId="0" borderId="58" xfId="0" applyFont="1" applyBorder="1" applyAlignment="1" applyProtection="1">
      <alignment horizontal="left"/>
      <protection/>
    </xf>
    <xf numFmtId="0" fontId="3" fillId="0" borderId="59" xfId="0" applyFont="1" applyBorder="1" applyAlignment="1" applyProtection="1">
      <alignment horizontal="left"/>
      <protection/>
    </xf>
    <xf numFmtId="3" fontId="0" fillId="0" borderId="129" xfId="0" applyNumberFormat="1" applyFill="1" applyBorder="1" applyAlignment="1" applyProtection="1">
      <alignment horizontal="right"/>
      <protection/>
    </xf>
    <xf numFmtId="3" fontId="0" fillId="0" borderId="130" xfId="0" applyNumberFormat="1" applyFill="1" applyBorder="1" applyAlignment="1" applyProtection="1">
      <alignment horizontal="right"/>
      <protection/>
    </xf>
    <xf numFmtId="0" fontId="3" fillId="0" borderId="131" xfId="0" applyFont="1" applyBorder="1" applyAlignment="1" applyProtection="1">
      <alignment horizontal="left"/>
      <protection/>
    </xf>
    <xf numFmtId="176" fontId="0" fillId="2" borderId="132" xfId="0" applyNumberFormat="1" applyFill="1" applyBorder="1" applyAlignment="1" applyProtection="1">
      <alignment horizontal="right"/>
      <protection locked="0"/>
    </xf>
    <xf numFmtId="176" fontId="0" fillId="2" borderId="133" xfId="0" applyNumberFormat="1" applyFill="1" applyBorder="1" applyAlignment="1" applyProtection="1">
      <alignment horizontal="right"/>
      <protection locked="0"/>
    </xf>
    <xf numFmtId="176" fontId="0" fillId="2" borderId="134" xfId="0" applyNumberFormat="1" applyFill="1" applyBorder="1" applyAlignment="1" applyProtection="1">
      <alignment horizontal="right"/>
      <protection locked="0"/>
    </xf>
    <xf numFmtId="176" fontId="0" fillId="2" borderId="135" xfId="0" applyNumberFormat="1" applyFill="1" applyBorder="1" applyAlignment="1" applyProtection="1">
      <alignment horizontal="right"/>
      <protection locked="0"/>
    </xf>
    <xf numFmtId="176" fontId="0" fillId="2" borderId="80" xfId="0" applyNumberFormat="1" applyFill="1" applyBorder="1" applyAlignment="1" applyProtection="1">
      <alignment horizontal="right"/>
      <protection locked="0"/>
    </xf>
    <xf numFmtId="176" fontId="0" fillId="2" borderId="136" xfId="0" applyNumberFormat="1" applyFill="1" applyBorder="1" applyAlignment="1" applyProtection="1">
      <alignment horizontal="right"/>
      <protection locked="0"/>
    </xf>
    <xf numFmtId="9" fontId="0" fillId="2" borderId="106" xfId="21" applyFill="1" applyBorder="1" applyAlignment="1" applyProtection="1">
      <alignment horizontal="right"/>
      <protection locked="0"/>
    </xf>
    <xf numFmtId="9" fontId="0" fillId="2" borderId="58" xfId="21" applyFill="1" applyBorder="1" applyAlignment="1" applyProtection="1">
      <alignment horizontal="right"/>
      <protection locked="0"/>
    </xf>
    <xf numFmtId="9" fontId="0" fillId="2" borderId="137" xfId="21" applyFill="1" applyBorder="1" applyAlignment="1" applyProtection="1">
      <alignment horizontal="right"/>
      <protection locked="0"/>
    </xf>
    <xf numFmtId="176" fontId="0" fillId="0" borderId="138" xfId="0" applyNumberFormat="1" applyFill="1" applyBorder="1" applyAlignment="1" applyProtection="1">
      <alignment horizontal="right"/>
      <protection/>
    </xf>
    <xf numFmtId="176" fontId="0" fillId="0" borderId="139" xfId="0" applyNumberFormat="1" applyFill="1" applyBorder="1" applyAlignment="1" applyProtection="1">
      <alignment horizontal="right"/>
      <protection/>
    </xf>
    <xf numFmtId="176" fontId="0" fillId="0" borderId="140" xfId="0" applyNumberFormat="1" applyFill="1" applyBorder="1" applyAlignment="1" applyProtection="1">
      <alignment horizontal="right"/>
      <protection/>
    </xf>
    <xf numFmtId="170" fontId="0" fillId="2" borderId="141" xfId="17" applyNumberFormat="1" applyFill="1" applyBorder="1" applyAlignment="1" applyProtection="1">
      <alignment horizontal="right"/>
      <protection locked="0"/>
    </xf>
    <xf numFmtId="170" fontId="0" fillId="2" borderId="9" xfId="17" applyNumberFormat="1" applyFill="1" applyBorder="1" applyAlignment="1" applyProtection="1">
      <alignment horizontal="right"/>
      <protection locked="0"/>
    </xf>
    <xf numFmtId="170" fontId="0" fillId="2" borderId="142" xfId="17" applyNumberFormat="1" applyFill="1" applyBorder="1" applyAlignment="1" applyProtection="1">
      <alignment horizontal="right"/>
      <protection locked="0"/>
    </xf>
    <xf numFmtId="170" fontId="0" fillId="0" borderId="143" xfId="17" applyNumberFormat="1" applyFill="1" applyBorder="1" applyAlignment="1" applyProtection="1">
      <alignment horizontal="right"/>
      <protection/>
    </xf>
    <xf numFmtId="170" fontId="0" fillId="0" borderId="131" xfId="17" applyNumberFormat="1" applyFill="1" applyBorder="1" applyAlignment="1" applyProtection="1">
      <alignment horizontal="right"/>
      <protection/>
    </xf>
    <xf numFmtId="170" fontId="0" fillId="0" borderId="144" xfId="17" applyNumberFormat="1" applyFill="1" applyBorder="1" applyAlignment="1" applyProtection="1">
      <alignment horizontal="right"/>
      <protection/>
    </xf>
    <xf numFmtId="0" fontId="3" fillId="0" borderId="80" xfId="0" applyFont="1" applyBorder="1" applyAlignment="1" applyProtection="1">
      <alignment horizontal="left"/>
      <protection/>
    </xf>
    <xf numFmtId="0" fontId="3" fillId="0" borderId="139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left"/>
      <protection/>
    </xf>
    <xf numFmtId="0" fontId="3" fillId="0" borderId="133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 vertical="top" wrapText="1"/>
    </xf>
    <xf numFmtId="170" fontId="0" fillId="0" borderId="141" xfId="17" applyNumberFormat="1" applyBorder="1" applyAlignment="1">
      <alignment horizontal="left"/>
    </xf>
    <xf numFmtId="170" fontId="0" fillId="0" borderId="9" xfId="17" applyNumberFormat="1" applyBorder="1" applyAlignment="1">
      <alignment horizontal="left"/>
    </xf>
    <xf numFmtId="170" fontId="0" fillId="0" borderId="145" xfId="17" applyNumberForma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0" fillId="2" borderId="32" xfId="0" applyNumberFormat="1" applyFont="1" applyFill="1" applyBorder="1" applyAlignment="1" applyProtection="1">
      <alignment horizontal="right"/>
      <protection locked="0"/>
    </xf>
    <xf numFmtId="3" fontId="0" fillId="2" borderId="44" xfId="0" applyNumberFormat="1" applyFont="1" applyFill="1" applyBorder="1" applyAlignment="1" applyProtection="1">
      <alignment horizontal="right"/>
      <protection locked="0"/>
    </xf>
    <xf numFmtId="3" fontId="0" fillId="2" borderId="41" xfId="0" applyNumberFormat="1" applyFont="1" applyFill="1" applyBorder="1" applyAlignment="1" applyProtection="1">
      <alignment horizontal="right"/>
      <protection locked="0"/>
    </xf>
    <xf numFmtId="3" fontId="0" fillId="2" borderId="42" xfId="0" applyNumberFormat="1" applyFont="1" applyFill="1" applyBorder="1" applyAlignment="1" applyProtection="1">
      <alignment horizontal="right"/>
      <protection locked="0"/>
    </xf>
    <xf numFmtId="3" fontId="0" fillId="2" borderId="35" xfId="0" applyNumberFormat="1" applyFont="1" applyFill="1" applyBorder="1" applyAlignment="1" applyProtection="1">
      <alignment horizontal="right"/>
      <protection locked="0"/>
    </xf>
    <xf numFmtId="3" fontId="0" fillId="2" borderId="4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7" xfId="0" applyFont="1" applyBorder="1" applyAlignment="1" applyProtection="1">
      <alignment horizontal="left"/>
      <protection/>
    </xf>
    <xf numFmtId="0" fontId="3" fillId="0" borderId="15" xfId="0" applyFont="1" applyBorder="1" applyAlignment="1">
      <alignment horizontal="center"/>
    </xf>
    <xf numFmtId="0" fontId="3" fillId="0" borderId="14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2" borderId="80" xfId="0" applyFont="1" applyFill="1" applyBorder="1" applyAlignment="1" applyProtection="1">
      <alignment horizontal="left"/>
      <protection locked="0"/>
    </xf>
    <xf numFmtId="177" fontId="0" fillId="0" borderId="148" xfId="0" applyNumberFormat="1" applyFont="1" applyBorder="1" applyAlignment="1">
      <alignment horizontal="right"/>
    </xf>
    <xf numFmtId="177" fontId="0" fillId="0" borderId="149" xfId="0" applyNumberFormat="1" applyFont="1" applyBorder="1" applyAlignment="1">
      <alignment horizontal="right"/>
    </xf>
    <xf numFmtId="177" fontId="0" fillId="0" borderId="150" xfId="0" applyNumberFormat="1" applyFont="1" applyBorder="1" applyAlignment="1">
      <alignment horizontal="right"/>
    </xf>
    <xf numFmtId="3" fontId="0" fillId="2" borderId="103" xfId="0" applyNumberFormat="1" applyFont="1" applyFill="1" applyBorder="1" applyAlignment="1" applyProtection="1">
      <alignment horizontal="right"/>
      <protection locked="0"/>
    </xf>
    <xf numFmtId="3" fontId="0" fillId="2" borderId="83" xfId="0" applyNumberFormat="1" applyFont="1" applyFill="1" applyBorder="1" applyAlignment="1" applyProtection="1">
      <alignment horizontal="right"/>
      <protection locked="0"/>
    </xf>
    <xf numFmtId="3" fontId="0" fillId="2" borderId="84" xfId="0" applyNumberFormat="1" applyFont="1" applyFill="1" applyBorder="1" applyAlignment="1" applyProtection="1">
      <alignment horizontal="right"/>
      <protection locked="0"/>
    </xf>
    <xf numFmtId="0" fontId="0" fillId="2" borderId="58" xfId="0" applyFont="1" applyFill="1" applyBorder="1" applyAlignment="1" applyProtection="1">
      <alignment horizontal="left"/>
      <protection locked="0"/>
    </xf>
    <xf numFmtId="170" fontId="5" fillId="0" borderId="63" xfId="17" applyNumberFormat="1" applyFont="1" applyFill="1" applyBorder="1" applyAlignment="1" applyProtection="1">
      <alignment horizontal="right"/>
      <protection/>
    </xf>
    <xf numFmtId="170" fontId="5" fillId="0" borderId="101" xfId="17" applyNumberFormat="1" applyFont="1" applyFill="1" applyBorder="1" applyAlignment="1" applyProtection="1">
      <alignment horizontal="right"/>
      <protection/>
    </xf>
    <xf numFmtId="170" fontId="5" fillId="0" borderId="102" xfId="17" applyNumberFormat="1" applyFont="1" applyFill="1" applyBorder="1" applyAlignment="1" applyProtection="1">
      <alignment horizontal="right"/>
      <protection/>
    </xf>
    <xf numFmtId="170" fontId="0" fillId="0" borderId="151" xfId="17" applyNumberFormat="1" applyFill="1" applyBorder="1" applyAlignment="1" applyProtection="1">
      <alignment horizontal="right"/>
      <protection/>
    </xf>
    <xf numFmtId="170" fontId="0" fillId="0" borderId="121" xfId="17" applyNumberFormat="1" applyFill="1" applyBorder="1" applyAlignment="1" applyProtection="1">
      <alignment horizontal="right"/>
      <protection/>
    </xf>
    <xf numFmtId="170" fontId="0" fillId="0" borderId="122" xfId="17" applyNumberFormat="1" applyFill="1" applyBorder="1" applyAlignment="1" applyProtection="1">
      <alignment horizontal="right"/>
      <protection/>
    </xf>
    <xf numFmtId="170" fontId="0" fillId="2" borderId="151" xfId="17" applyNumberFormat="1" applyFill="1" applyBorder="1" applyAlignment="1" applyProtection="1">
      <alignment horizontal="right"/>
      <protection locked="0"/>
    </xf>
    <xf numFmtId="170" fontId="0" fillId="2" borderId="121" xfId="17" applyNumberFormat="1" applyFill="1" applyBorder="1" applyAlignment="1" applyProtection="1">
      <alignment horizontal="right"/>
      <protection locked="0"/>
    </xf>
    <xf numFmtId="170" fontId="0" fillId="2" borderId="122" xfId="17" applyNumberForma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64</xdr:row>
      <xdr:rowOff>85725</xdr:rowOff>
    </xdr:from>
    <xdr:to>
      <xdr:col>7</xdr:col>
      <xdr:colOff>19050</xdr:colOff>
      <xdr:row>66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210925"/>
          <a:ext cx="8286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pout@dgs.virginia.gov" TargetMode="External" /><Relationship Id="rId2" Type="http://schemas.openxmlformats.org/officeDocument/2006/relationships/hyperlink" Target="http://www.dpb.virginia.gov/forms/forms.cfm?search=Six%20Year%20Capita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B2:B13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3.7109375" style="272" customWidth="1"/>
    <col min="2" max="2" width="53.8515625" style="20" customWidth="1"/>
    <col min="3" max="16384" width="9.140625" style="272" customWidth="1"/>
  </cols>
  <sheetData>
    <row r="2" ht="18">
      <c r="B2" s="274" t="s">
        <v>614</v>
      </c>
    </row>
    <row r="3" ht="14.25">
      <c r="B3" s="106" t="s">
        <v>615</v>
      </c>
    </row>
    <row r="5" ht="15">
      <c r="B5" s="273" t="s">
        <v>624</v>
      </c>
    </row>
    <row r="6" ht="15">
      <c r="B6" s="273"/>
    </row>
    <row r="7" ht="15">
      <c r="B7" s="273" t="s">
        <v>625</v>
      </c>
    </row>
    <row r="8" ht="15">
      <c r="B8" s="273"/>
    </row>
    <row r="9" ht="15">
      <c r="B9" s="273" t="s">
        <v>626</v>
      </c>
    </row>
    <row r="11" ht="15">
      <c r="B11" s="273" t="s">
        <v>627</v>
      </c>
    </row>
    <row r="13" ht="15">
      <c r="B13" s="273" t="s">
        <v>622</v>
      </c>
    </row>
  </sheetData>
  <sheetProtection sheet="1" objects="1" scenarios="1"/>
  <hyperlinks>
    <hyperlink ref="B5" location="Instructions!A1" tooltip="Click here for basic instructions" display="Instructions"/>
    <hyperlink ref="B7" location="'S-1 Form Req'!A1" tooltip="Click here for S-1 Menu" display="S-1 Form"/>
    <hyperlink ref="B11" location="BRS!A1" tooltip="Click here to view Budget Recommendation Summary" display="Budget Recommendation Summary"/>
    <hyperlink ref="B9" location="'C-1 Forms'!A1" tooltip="Click here for C-1 Menu" display="C-1 Form"/>
    <hyperlink ref="B13" location="'Print Forms'!A1" tooltip="Click here for Print Menu" display="Print Forms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4:AD4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542</v>
      </c>
    </row>
    <row r="5" spans="1:28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>
      <c r="A6" s="313" t="s">
        <v>430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28" ht="12.75">
      <c r="A7" s="281" t="s">
        <v>431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</row>
    <row r="8" spans="1:28" ht="12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</row>
    <row r="9" spans="1:28" ht="12.75">
      <c r="A9" s="355" t="s">
        <v>583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ht="12.75" customHeight="1"/>
    <row r="11" s="6" customFormat="1" ht="13.5" customHeight="1">
      <c r="A11" s="2" t="s">
        <v>440</v>
      </c>
    </row>
    <row r="12" s="6" customFormat="1" ht="12"/>
    <row r="13" spans="2:23" s="6" customFormat="1" ht="14.25">
      <c r="B13" s="2" t="s">
        <v>70</v>
      </c>
      <c r="C13" s="2" t="s">
        <v>548</v>
      </c>
      <c r="T13" s="347" t="e">
        <f>ROUND('S-1_D'!J95,0)</f>
        <v>#DIV/0!</v>
      </c>
      <c r="U13" s="347"/>
      <c r="V13" s="347"/>
      <c r="W13" s="347"/>
    </row>
    <row r="14" spans="2:23" s="6" customFormat="1" ht="14.25">
      <c r="B14" s="2" t="s">
        <v>72</v>
      </c>
      <c r="C14" s="2" t="s">
        <v>549</v>
      </c>
      <c r="T14" s="353" t="e">
        <f>IF(T15&lt;T13,"error",+T15-T13)</f>
        <v>#DIV/0!</v>
      </c>
      <c r="U14" s="354"/>
      <c r="V14" s="354"/>
      <c r="W14" s="354"/>
    </row>
    <row r="15" spans="2:25" s="6" customFormat="1" ht="14.25">
      <c r="B15" s="2" t="s">
        <v>74</v>
      </c>
      <c r="C15" s="2" t="s">
        <v>518</v>
      </c>
      <c r="T15" s="352"/>
      <c r="U15" s="352"/>
      <c r="V15" s="352"/>
      <c r="W15" s="352"/>
      <c r="X15" s="110"/>
      <c r="Y15" s="110"/>
    </row>
    <row r="16" spans="2:25" s="6" customFormat="1" ht="14.25">
      <c r="B16" s="2" t="s">
        <v>76</v>
      </c>
      <c r="C16" s="2" t="s">
        <v>519</v>
      </c>
      <c r="T16" s="347" t="e">
        <f>ROUND('S-1_D'!I95,0)</f>
        <v>#DIV/0!</v>
      </c>
      <c r="U16" s="347"/>
      <c r="V16" s="347"/>
      <c r="W16" s="347"/>
      <c r="X16" s="110"/>
      <c r="Y16" s="110"/>
    </row>
    <row r="17" spans="2:25" s="6" customFormat="1" ht="15" thickBot="1">
      <c r="B17" s="2" t="s">
        <v>78</v>
      </c>
      <c r="C17" s="2" t="s">
        <v>517</v>
      </c>
      <c r="T17" s="348" t="e">
        <f>+T15+T16</f>
        <v>#DIV/0!</v>
      </c>
      <c r="U17" s="348"/>
      <c r="V17" s="348"/>
      <c r="W17" s="348"/>
      <c r="X17" s="110"/>
      <c r="Y17" s="110"/>
    </row>
    <row r="18" spans="20:25" s="6" customFormat="1" ht="12.75" thickTop="1">
      <c r="T18" s="7"/>
      <c r="U18" s="7"/>
      <c r="V18" s="7"/>
      <c r="W18" s="7"/>
      <c r="X18" s="110"/>
      <c r="Y18" s="110"/>
    </row>
    <row r="19" spans="3:25" s="6" customFormat="1" ht="12">
      <c r="C19" s="6" t="s">
        <v>437</v>
      </c>
      <c r="T19" s="111"/>
      <c r="U19" s="7"/>
      <c r="V19" s="7"/>
      <c r="W19" s="7"/>
      <c r="X19" s="110"/>
      <c r="Y19" s="110"/>
    </row>
    <row r="20" spans="3:25" s="6" customFormat="1" ht="12">
      <c r="C20" s="6" t="s">
        <v>438</v>
      </c>
      <c r="T20" s="7"/>
      <c r="U20" s="7"/>
      <c r="V20" s="7"/>
      <c r="W20" s="7"/>
      <c r="X20" s="110"/>
      <c r="Y20" s="110"/>
    </row>
    <row r="21" spans="3:25" s="6" customFormat="1" ht="12">
      <c r="C21" s="6" t="s">
        <v>439</v>
      </c>
      <c r="T21" s="7"/>
      <c r="U21" s="7"/>
      <c r="V21" s="7"/>
      <c r="W21" s="7"/>
      <c r="X21" s="110"/>
      <c r="Y21" s="110"/>
    </row>
    <row r="22" spans="20:25" s="6" customFormat="1" ht="12">
      <c r="T22" s="7"/>
      <c r="U22" s="7"/>
      <c r="V22" s="7"/>
      <c r="W22" s="7"/>
      <c r="X22" s="110"/>
      <c r="Y22" s="110"/>
    </row>
    <row r="23" spans="1:25" s="6" customFormat="1" ht="12">
      <c r="A23" s="2" t="s">
        <v>441</v>
      </c>
      <c r="T23" s="7"/>
      <c r="U23" s="7"/>
      <c r="V23" s="7"/>
      <c r="W23" s="7"/>
      <c r="X23" s="110"/>
      <c r="Y23" s="110"/>
    </row>
    <row r="24" spans="20:25" s="6" customFormat="1" ht="12">
      <c r="T24" s="7"/>
      <c r="U24" s="7"/>
      <c r="V24" s="7"/>
      <c r="W24" s="7"/>
      <c r="X24" s="110"/>
      <c r="Y24" s="110"/>
    </row>
    <row r="25" spans="2:25" s="6" customFormat="1" ht="14.25">
      <c r="B25" s="2" t="s">
        <v>70</v>
      </c>
      <c r="C25" s="2" t="s">
        <v>432</v>
      </c>
      <c r="T25" s="347">
        <f>ROUND(+T15,0)</f>
        <v>0</v>
      </c>
      <c r="U25" s="347"/>
      <c r="V25" s="347"/>
      <c r="W25" s="347"/>
      <c r="X25" s="110"/>
      <c r="Y25" s="110"/>
    </row>
    <row r="26" spans="2:25" s="6" customFormat="1" ht="14.25">
      <c r="B26" s="2" t="s">
        <v>72</v>
      </c>
      <c r="C26" s="2" t="s">
        <v>521</v>
      </c>
      <c r="T26" s="350">
        <f>IF(T27&lt;T25,"error",+T27-T25)</f>
        <v>0</v>
      </c>
      <c r="U26" s="350"/>
      <c r="V26" s="350"/>
      <c r="W26" s="350"/>
      <c r="X26" s="110"/>
      <c r="Y26" s="110"/>
    </row>
    <row r="27" spans="2:23" s="6" customFormat="1" ht="14.25">
      <c r="B27" s="2" t="s">
        <v>74</v>
      </c>
      <c r="C27" s="2" t="s">
        <v>520</v>
      </c>
      <c r="T27" s="351"/>
      <c r="U27" s="351"/>
      <c r="V27" s="351"/>
      <c r="W27" s="351"/>
    </row>
    <row r="28" spans="2:23" s="6" customFormat="1" ht="14.25">
      <c r="B28" s="2" t="s">
        <v>76</v>
      </c>
      <c r="C28" s="2" t="s">
        <v>433</v>
      </c>
      <c r="T28" s="347" t="e">
        <f>T16</f>
        <v>#DIV/0!</v>
      </c>
      <c r="U28" s="347"/>
      <c r="V28" s="347"/>
      <c r="W28" s="347"/>
    </row>
    <row r="29" spans="2:23" s="6" customFormat="1" ht="15" thickBot="1">
      <c r="B29" s="2" t="s">
        <v>78</v>
      </c>
      <c r="C29" s="2" t="s">
        <v>434</v>
      </c>
      <c r="T29" s="348" t="e">
        <f>+T27+T28</f>
        <v>#DIV/0!</v>
      </c>
      <c r="U29" s="348"/>
      <c r="V29" s="348"/>
      <c r="W29" s="348"/>
    </row>
    <row r="30" spans="2:23" s="6" customFormat="1" ht="15" thickTop="1">
      <c r="B30" s="2"/>
      <c r="C30" s="2"/>
      <c r="T30" s="114"/>
      <c r="U30" s="114"/>
      <c r="V30" s="114"/>
      <c r="W30" s="114"/>
    </row>
    <row r="31" spans="1:28" s="6" customFormat="1" ht="12.75">
      <c r="A31" s="349" t="s">
        <v>442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</row>
    <row r="32" s="6" customFormat="1" ht="12"/>
    <row r="33" s="6" customFormat="1" ht="12">
      <c r="B33" s="2" t="s">
        <v>443</v>
      </c>
    </row>
    <row r="34" s="6" customFormat="1" ht="12"/>
    <row r="35" spans="3:17" s="6" customFormat="1" ht="12.75">
      <c r="C35" s="113" t="s">
        <v>444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4:30" s="6" customFormat="1" ht="12.75">
      <c r="D36" s="112" t="s">
        <v>446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</row>
    <row r="37" spans="4:30" s="6" customFormat="1" ht="12.75">
      <c r="D37" s="112" t="s">
        <v>447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="6" customFormat="1" ht="12"/>
    <row r="39" s="6" customFormat="1" ht="12.75">
      <c r="D39" s="4" t="s">
        <v>545</v>
      </c>
    </row>
    <row r="40" s="6" customFormat="1" ht="12"/>
    <row r="41" spans="2:30" s="6" customFormat="1" ht="12.75" customHeight="1">
      <c r="B41" s="2" t="s">
        <v>445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</row>
    <row r="42" spans="6:30" s="6" customFormat="1" ht="12.75" customHeight="1"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</row>
    <row r="43" spans="3:30" s="6" customFormat="1" ht="12.75" customHeight="1">
      <c r="C43" s="113" t="s">
        <v>550</v>
      </c>
      <c r="D43" s="113"/>
      <c r="E43" s="113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</row>
    <row r="44" spans="3:30" s="6" customFormat="1" ht="12.75" customHeight="1">
      <c r="C44" s="112"/>
      <c r="D44" s="112" t="s">
        <v>448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</row>
    <row r="45" spans="3:30" s="6" customFormat="1" ht="12.75" customHeight="1">
      <c r="C45" s="112"/>
      <c r="D45" s="112" t="s">
        <v>449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</row>
    <row r="46" spans="3:5" s="6" customFormat="1" ht="12.75">
      <c r="C46" s="112"/>
      <c r="D46" s="112" t="s">
        <v>450</v>
      </c>
      <c r="E46" s="112"/>
    </row>
    <row r="47" spans="3:5" s="6" customFormat="1" ht="12.75">
      <c r="C47" s="112"/>
      <c r="D47" s="112" t="s">
        <v>451</v>
      </c>
      <c r="E47" s="112"/>
    </row>
    <row r="48" s="6" customFormat="1" ht="12"/>
    <row r="49" s="6" customFormat="1" ht="12.75">
      <c r="D49" s="4" t="s">
        <v>547</v>
      </c>
    </row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</sheetData>
  <sheetProtection sheet="1" objects="1" scenarios="1"/>
  <mergeCells count="14">
    <mergeCell ref="A6:AB6"/>
    <mergeCell ref="A7:AB7"/>
    <mergeCell ref="T13:W13"/>
    <mergeCell ref="T15:W15"/>
    <mergeCell ref="T14:W14"/>
    <mergeCell ref="A9:AB9"/>
    <mergeCell ref="T16:W16"/>
    <mergeCell ref="T17:W17"/>
    <mergeCell ref="T25:W25"/>
    <mergeCell ref="A31:AB31"/>
    <mergeCell ref="T26:W26"/>
    <mergeCell ref="T27:W27"/>
    <mergeCell ref="T28:W28"/>
    <mergeCell ref="T29:W29"/>
  </mergeCells>
  <printOptions horizontalCentered="1"/>
  <pageMargins left="0.5" right="0.5" top="0.5" bottom="0.5" header="0" footer="0"/>
  <pageSetup fitToHeight="1" fitToWidth="1" horizontalDpi="600" verticalDpi="6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4:AB8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542</v>
      </c>
    </row>
    <row r="5" spans="1:28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>
      <c r="A6" s="313" t="s">
        <v>452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28" ht="12.75">
      <c r="A7" s="281" t="s">
        <v>453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</row>
    <row r="8" spans="1:28" ht="12.75">
      <c r="A8" s="281" t="s">
        <v>454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</row>
    <row r="9" spans="1:28" ht="12.75" customHeight="1">
      <c r="A9" s="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8" ht="13.5" customHeight="1">
      <c r="A10" s="2" t="s">
        <v>455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:28" ht="14.25" customHeight="1">
      <c r="A11" s="2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</row>
    <row r="12" spans="1:28" ht="14.25" customHeight="1">
      <c r="A12" s="2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</row>
    <row r="13" spans="1:28" ht="14.25" customHeight="1">
      <c r="A13" s="2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</row>
    <row r="14" spans="1:28" ht="12.75">
      <c r="A14" s="2" t="s">
        <v>456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spans="1:28" ht="12.75">
      <c r="A15" s="2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</row>
    <row r="16" spans="1:28" ht="12.75">
      <c r="A16" s="2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</row>
    <row r="17" spans="1:28" ht="12.75">
      <c r="A17" s="2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</row>
    <row r="18" spans="1:28" ht="12.75">
      <c r="A18" s="2" t="s">
        <v>457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2.75">
      <c r="A19" s="2"/>
      <c r="B19" s="356" t="s">
        <v>463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</row>
    <row r="20" spans="1:28" ht="12.75">
      <c r="A20" s="2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</row>
    <row r="21" spans="1:28" ht="12.75">
      <c r="A21" s="2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</row>
    <row r="22" spans="1:28" ht="12.75">
      <c r="A22" s="2" t="s">
        <v>458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2.75">
      <c r="A23" s="2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</row>
    <row r="24" spans="1:28" ht="12.75">
      <c r="A24" s="2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</row>
    <row r="25" spans="1:28" ht="12.75">
      <c r="A25" s="2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</row>
    <row r="26" spans="1:28" ht="12.75">
      <c r="A26" s="2" t="s">
        <v>459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2.75">
      <c r="A27" s="2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</row>
    <row r="28" spans="1:28" ht="12.75">
      <c r="A28" s="2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</row>
    <row r="29" spans="1:28" ht="12.75">
      <c r="A29" s="2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</row>
    <row r="30" spans="1:28" ht="12.75">
      <c r="A30" s="2" t="s">
        <v>460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2.75">
      <c r="A31" s="2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</row>
    <row r="32" spans="1:28" ht="12.75">
      <c r="A32" s="2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</row>
    <row r="33" spans="1:28" ht="12.75">
      <c r="A33" s="2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</row>
    <row r="34" spans="1:28" ht="12.75">
      <c r="A34" s="2" t="s">
        <v>461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2.75">
      <c r="A35" s="2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</row>
    <row r="36" spans="1:28" ht="12.75">
      <c r="A36" s="2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</row>
    <row r="37" spans="1:28" ht="12.75">
      <c r="A37" s="2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</row>
    <row r="38" spans="1:28" ht="12.75">
      <c r="A38" s="2" t="s">
        <v>462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2.75">
      <c r="A39" s="2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</row>
    <row r="40" spans="1:28" ht="12.75">
      <c r="A40" s="2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</row>
    <row r="41" spans="1:28" ht="12.75">
      <c r="A41" s="2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</row>
    <row r="42" spans="1:28" ht="12.75">
      <c r="A42" s="2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</row>
    <row r="43" spans="1:28" ht="12.75">
      <c r="A43" s="2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</row>
    <row r="44" spans="1:28" ht="12.75">
      <c r="A44" s="2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</row>
    <row r="45" spans="1:28" ht="12.75">
      <c r="A45" s="2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</row>
    <row r="46" spans="2:28" ht="12.75"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</row>
    <row r="47" spans="2:28" ht="12.75"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</row>
    <row r="48" spans="2:28" ht="12.75"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</row>
    <row r="49" spans="2:28" ht="12.75"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</row>
    <row r="50" spans="2:28" ht="12.75"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</row>
    <row r="51" spans="2:28" ht="12.75"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</row>
    <row r="52" spans="2:28" ht="12.75"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</row>
    <row r="53" spans="2:28" ht="12.75"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</row>
    <row r="54" spans="2:28" ht="12.75"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</row>
    <row r="55" spans="2:28" ht="12.75"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</row>
    <row r="56" spans="2:28" ht="12.75"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</row>
    <row r="57" spans="2:28" ht="12.75"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</row>
    <row r="58" spans="2:28" ht="12.7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2:28" ht="12.7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2:28" ht="12.7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2.75">
      <c r="A61" s="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2:28" ht="12.7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2:28" ht="12.7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2:28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2:28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2:28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2:28" ht="12.7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2:28" ht="12.75">
      <c r="B68" s="92"/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</row>
    <row r="69" spans="2:28" ht="12.75">
      <c r="B69" s="92"/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</row>
    <row r="70" spans="2:28" ht="12.75">
      <c r="B70" s="92"/>
      <c r="C70" s="92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</row>
    <row r="71" spans="2:28" ht="12.75">
      <c r="B71" s="92"/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</sheetData>
  <sheetProtection sheet="1" objects="1" scenarios="1"/>
  <mergeCells count="11">
    <mergeCell ref="B31:AB33"/>
    <mergeCell ref="B35:AB37"/>
    <mergeCell ref="B39:AB57"/>
    <mergeCell ref="B23:AB25"/>
    <mergeCell ref="B27:AB29"/>
    <mergeCell ref="B15:AB17"/>
    <mergeCell ref="B19:AB21"/>
    <mergeCell ref="A6:AB6"/>
    <mergeCell ref="A7:AB7"/>
    <mergeCell ref="A8:AB8"/>
    <mergeCell ref="B11:AB13"/>
  </mergeCells>
  <printOptions horizontalCentered="1"/>
  <pageMargins left="0.5" right="0.5" top="0.5" bottom="0.5" header="0" footer="0"/>
  <pageSetup fitToHeight="1" fitToWidth="1" horizontalDpi="600" verticalDpi="6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4:AB7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542</v>
      </c>
    </row>
    <row r="5" spans="1:28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>
      <c r="A6" s="313" t="s">
        <v>491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28" ht="12.75">
      <c r="A7" s="281" t="s">
        <v>464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</row>
    <row r="8" spans="1:28" ht="12.75">
      <c r="A8" s="281" t="s">
        <v>465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</row>
    <row r="9" spans="1:28" ht="12.75" customHeight="1">
      <c r="A9" s="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8" ht="13.5" customHeight="1">
      <c r="A10" s="2" t="s">
        <v>466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:28" ht="14.25" customHeight="1">
      <c r="A11" s="2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</row>
    <row r="12" spans="1:28" ht="14.25" customHeight="1">
      <c r="A12" s="2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</row>
    <row r="13" spans="1:28" ht="14.25" customHeight="1">
      <c r="A13" s="2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</row>
    <row r="14" spans="1:28" ht="12.75">
      <c r="A14" s="2" t="s">
        <v>467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spans="1:28" ht="12.75">
      <c r="A15" s="2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</row>
    <row r="16" spans="1:28" ht="12.75">
      <c r="A16" s="2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</row>
    <row r="17" spans="1:28" ht="12.75">
      <c r="A17" s="2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</row>
    <row r="18" spans="1:28" ht="12.75">
      <c r="A18" s="2" t="s">
        <v>468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2.75">
      <c r="A19" s="2"/>
      <c r="B19" s="356" t="s">
        <v>463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</row>
    <row r="20" spans="1:28" ht="12.75">
      <c r="A20" s="2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</row>
    <row r="21" spans="1:28" ht="12.75">
      <c r="A21" s="2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</row>
    <row r="22" spans="1:28" ht="12.75">
      <c r="A22" s="2" t="s">
        <v>469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2.75">
      <c r="A23" s="2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</row>
    <row r="24" spans="1:28" ht="12.75">
      <c r="A24" s="2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</row>
    <row r="25" spans="1:28" ht="12.75">
      <c r="A25" s="2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</row>
    <row r="26" spans="1:28" ht="12.75">
      <c r="A26" s="2" t="s">
        <v>470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2.75">
      <c r="A27" s="2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</row>
    <row r="28" spans="1:28" ht="12.75">
      <c r="A28" s="2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</row>
    <row r="29" spans="1:28" ht="12.75">
      <c r="A29" s="2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</row>
    <row r="30" spans="1:28" ht="12.75">
      <c r="A30" s="2" t="s">
        <v>471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2.75">
      <c r="A31" s="2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</row>
    <row r="32" spans="1:28" ht="12.75">
      <c r="A32" s="2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</row>
    <row r="33" spans="1:28" ht="12.75">
      <c r="A33" s="2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</row>
    <row r="34" spans="1:28" ht="12.75">
      <c r="A34" s="2" t="s">
        <v>472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2.75">
      <c r="A35" s="2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</row>
    <row r="36" spans="1:28" ht="12.75">
      <c r="A36" s="2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</row>
    <row r="37" spans="1:28" ht="12.75">
      <c r="A37" s="2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</row>
    <row r="38" spans="1:28" ht="12.75">
      <c r="A38" s="2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</row>
    <row r="39" spans="1:28" ht="12.75">
      <c r="A39" s="2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</row>
    <row r="40" spans="1:28" ht="12.75">
      <c r="A40" s="2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</row>
    <row r="41" spans="1:28" ht="12.75">
      <c r="A41" s="2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</row>
    <row r="42" spans="1:28" ht="12.75">
      <c r="A42" s="2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</row>
    <row r="43" spans="1:28" ht="12.75">
      <c r="A43" s="2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</row>
    <row r="44" spans="1:28" ht="12.75">
      <c r="A44" s="2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</row>
    <row r="45" spans="2:28" ht="12.75"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</row>
    <row r="46" spans="2:28" ht="12.75"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</row>
    <row r="47" spans="2:28" ht="12.75"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</row>
    <row r="48" spans="2:28" ht="12.75"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</row>
    <row r="49" spans="2:28" ht="12.75"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</row>
    <row r="50" spans="2:28" ht="12.75"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</row>
    <row r="51" spans="2:28" ht="12.75"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</row>
    <row r="52" spans="2:28" ht="12.75"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</row>
    <row r="53" spans="2:28" ht="12.75"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</row>
    <row r="54" spans="2:28" ht="12.75"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</row>
    <row r="55" spans="2:28" ht="12.75"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</row>
    <row r="56" spans="2:28" ht="12.75"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</row>
    <row r="57" spans="2:28" ht="12.75"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</row>
    <row r="58" spans="2:28" ht="12.7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2:28" ht="12.7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2.75">
      <c r="A60" s="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2:28" ht="12.7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2:28" ht="12.7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2:28" ht="12.7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2:28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2:28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2:28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2:28" ht="12.75">
      <c r="B67" s="92"/>
      <c r="C67" s="92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2:28" ht="12.75">
      <c r="B68" s="92"/>
      <c r="C68" s="92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2:28" ht="12.75">
      <c r="B69" s="92"/>
      <c r="C69" s="92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2:28" ht="12.75">
      <c r="B70" s="92"/>
      <c r="C70" s="92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</sheetData>
  <sheetProtection sheet="1" objects="1" scenarios="1"/>
  <mergeCells count="10">
    <mergeCell ref="A6:AB6"/>
    <mergeCell ref="A7:AB7"/>
    <mergeCell ref="A8:AB8"/>
    <mergeCell ref="B35:AB57"/>
    <mergeCell ref="B11:AB13"/>
    <mergeCell ref="B31:AB33"/>
    <mergeCell ref="B23:AB25"/>
    <mergeCell ref="B27:AB29"/>
    <mergeCell ref="B15:AB17"/>
    <mergeCell ref="B19:AB21"/>
  </mergeCells>
  <printOptions horizontalCentered="1"/>
  <pageMargins left="0.5" right="0.5" top="0.5" bottom="0.5" header="0" footer="0"/>
  <pageSetup fitToHeight="1" fitToWidth="1" horizontalDpi="600" verticalDpi="6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4:AB7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542</v>
      </c>
    </row>
    <row r="5" spans="1:28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>
      <c r="A6" s="313" t="s">
        <v>473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28" ht="12.75">
      <c r="A7" s="281" t="s">
        <v>474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</row>
    <row r="8" spans="1:28" ht="12.75">
      <c r="A8" s="281" t="s">
        <v>475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</row>
    <row r="9" spans="1:28" ht="12.75" customHeight="1">
      <c r="A9" s="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8" ht="13.5" customHeight="1">
      <c r="A10" s="2" t="s">
        <v>476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:28" ht="14.25" customHeight="1">
      <c r="A11" s="2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</row>
    <row r="12" spans="1:28" ht="14.25" customHeight="1">
      <c r="A12" s="2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</row>
    <row r="13" spans="1:28" ht="12.75">
      <c r="A13" s="2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U13" s="91"/>
      <c r="V13" s="91"/>
      <c r="W13" s="91"/>
      <c r="X13" s="91"/>
      <c r="Y13" s="91"/>
      <c r="Z13" s="91"/>
      <c r="AA13" s="91"/>
      <c r="AB13" s="91"/>
    </row>
    <row r="14" spans="1:28" ht="12.75">
      <c r="A14" s="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2" t="s">
        <v>477</v>
      </c>
      <c r="Q14" s="91"/>
      <c r="R14" s="91"/>
      <c r="S14" s="91"/>
      <c r="T14" s="2" t="s">
        <v>275</v>
      </c>
      <c r="U14" s="91"/>
      <c r="V14" s="91"/>
      <c r="W14" s="91"/>
      <c r="X14" s="91"/>
      <c r="Y14" s="91"/>
      <c r="Z14" s="91"/>
      <c r="AA14" s="91"/>
      <c r="AB14" s="91"/>
    </row>
    <row r="15" spans="1:28" ht="12.75">
      <c r="A15" s="2" t="s">
        <v>478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357"/>
      <c r="O15" s="357"/>
      <c r="P15" s="357"/>
      <c r="Q15" s="357"/>
      <c r="R15" s="357"/>
      <c r="S15" s="91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ht="12.75">
      <c r="A16" s="2"/>
      <c r="B16" s="2" t="s">
        <v>479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1:28" ht="12.75">
      <c r="A17" s="2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8" ht="12.75">
      <c r="A18" s="2" t="s">
        <v>480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2.75">
      <c r="A19" s="2"/>
      <c r="B19" s="356" t="s">
        <v>463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</row>
    <row r="20" spans="1:28" ht="12.75">
      <c r="A20" s="2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</row>
    <row r="21" spans="1:28" ht="12.75">
      <c r="A21" s="2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</row>
    <row r="22" spans="1:28" ht="12.75">
      <c r="A22" s="2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</row>
    <row r="23" spans="1:28" ht="12.75">
      <c r="A23" s="2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</row>
    <row r="24" spans="1:28" ht="12.75">
      <c r="A24" s="2" t="s">
        <v>481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2.75">
      <c r="A25" s="2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</row>
    <row r="26" spans="1:28" ht="12.75">
      <c r="A26" s="2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</row>
    <row r="27" spans="1:28" ht="12.75">
      <c r="A27" s="2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</row>
    <row r="28" spans="1:28" ht="12.75">
      <c r="A28" s="2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</row>
    <row r="29" spans="1:28" ht="12.75">
      <c r="A29" s="2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</row>
    <row r="30" spans="1:28" ht="12.75">
      <c r="A30" s="2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</row>
    <row r="31" spans="1:28" ht="12.75">
      <c r="A31" s="2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</row>
    <row r="32" spans="1:28" ht="12.75">
      <c r="A32" s="2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</row>
    <row r="33" spans="1:28" ht="12.75">
      <c r="A33" s="2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</row>
    <row r="34" spans="1:28" ht="12.75">
      <c r="A34" s="2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</row>
    <row r="35" spans="1:28" ht="12.75">
      <c r="A35" s="2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</row>
    <row r="36" spans="1:28" ht="12.75">
      <c r="A36" s="2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</row>
    <row r="37" spans="1:28" ht="12.75">
      <c r="A37" s="2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</row>
    <row r="38" spans="1:28" ht="12.75">
      <c r="A38" s="2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</row>
    <row r="39" spans="1:28" ht="12.75">
      <c r="A39" s="2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</row>
    <row r="40" spans="1:28" ht="12.75">
      <c r="A40" s="2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</row>
    <row r="41" spans="1:28" ht="12.75">
      <c r="A41" s="2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</row>
    <row r="42" spans="1:28" ht="12.75">
      <c r="A42" s="2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</row>
    <row r="43" spans="1:28" ht="12.75">
      <c r="A43" s="2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</row>
    <row r="44" spans="1:28" ht="12.75">
      <c r="A44" s="2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</row>
    <row r="45" spans="1:28" ht="12.75">
      <c r="A45" s="2" t="s">
        <v>482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2.75">
      <c r="A46" s="2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</row>
    <row r="47" spans="1:28" ht="12.75">
      <c r="A47" s="2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</row>
    <row r="48" spans="1:28" ht="12.75">
      <c r="A48" s="2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</row>
    <row r="49" spans="1:28" ht="12.75">
      <c r="A49" s="2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</row>
    <row r="50" spans="1:28" ht="12.75">
      <c r="A50" s="2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</row>
    <row r="51" spans="1:28" ht="12.75">
      <c r="A51" s="2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</row>
    <row r="52" spans="1:28" ht="12.75">
      <c r="A52" s="2" t="s">
        <v>483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2.75">
      <c r="A53" s="2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</row>
    <row r="54" spans="1:28" ht="12.75">
      <c r="A54" s="2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</row>
    <row r="55" spans="1:28" ht="12.75">
      <c r="A55" s="2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</row>
    <row r="56" spans="1:28" ht="12.75">
      <c r="A56" s="2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</row>
    <row r="57" spans="1:28" ht="12.75">
      <c r="A57" s="2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</row>
    <row r="58" spans="2:28" ht="12.7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2:28" ht="12.7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2.75">
      <c r="A60" s="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2:28" ht="12.7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2:28" ht="12.7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2:28" ht="12.7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2:28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2:28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2:28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2:28" ht="12.75">
      <c r="B67" s="92"/>
      <c r="C67" s="92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2:28" ht="12.75">
      <c r="B68" s="92"/>
      <c r="C68" s="92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2:28" ht="12.75">
      <c r="B69" s="92"/>
      <c r="C69" s="92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2:28" ht="12.75">
      <c r="B70" s="92"/>
      <c r="C70" s="92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</sheetData>
  <sheetProtection sheet="1" objects="1" scenarios="1"/>
  <mergeCells count="10">
    <mergeCell ref="B53:AB57"/>
    <mergeCell ref="N15:R15"/>
    <mergeCell ref="T15:AB15"/>
    <mergeCell ref="B19:AB23"/>
    <mergeCell ref="B25:AB44"/>
    <mergeCell ref="B46:AB51"/>
    <mergeCell ref="A6:AB6"/>
    <mergeCell ref="A7:AB7"/>
    <mergeCell ref="A8:AB8"/>
    <mergeCell ref="B11:AB12"/>
  </mergeCells>
  <printOptions horizontalCentered="1"/>
  <pageMargins left="0.5" right="0.5" top="0.5" bottom="0.5" header="0" footer="0"/>
  <pageSetup fitToHeight="1" fitToWidth="1" horizontalDpi="600" verticalDpi="6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4:AB56"/>
  <sheetViews>
    <sheetView showGridLines="0" showZeros="0" workbookViewId="0" topLeftCell="A1">
      <selection activeCell="A17" sqref="A17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2.75">
      <c r="AB4" s="7" t="s">
        <v>63</v>
      </c>
    </row>
    <row r="5" spans="4:28" ht="15.75">
      <c r="D5" s="5" t="s">
        <v>64</v>
      </c>
      <c r="AB5" s="9" t="s">
        <v>553</v>
      </c>
    </row>
    <row r="6" spans="4:28" ht="22.5">
      <c r="D6" s="8" t="s">
        <v>65</v>
      </c>
      <c r="U6" s="10" t="s">
        <v>522</v>
      </c>
      <c r="Y6" s="309" t="s">
        <v>593</v>
      </c>
      <c r="Z6" s="309"/>
      <c r="AA6" s="309"/>
      <c r="AB6" s="309"/>
    </row>
    <row r="7" spans="21:28" ht="14.25">
      <c r="U7" s="10" t="s">
        <v>523</v>
      </c>
      <c r="Y7" s="310"/>
      <c r="Z7" s="310"/>
      <c r="AA7" s="310"/>
      <c r="AB7" s="310"/>
    </row>
    <row r="8" spans="1:28" ht="15.75">
      <c r="A8" s="313" t="s">
        <v>66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</row>
    <row r="10" spans="1:28" ht="14.25">
      <c r="A10" s="2" t="s">
        <v>44</v>
      </c>
      <c r="F10" s="314">
        <f>'S-1_AB'!F10:T10</f>
        <v>0</v>
      </c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10" t="s">
        <v>45</v>
      </c>
      <c r="AA10" s="314">
        <f>'S-1_AB'!AA10:AB10</f>
        <v>0</v>
      </c>
      <c r="AB10" s="314"/>
    </row>
    <row r="12" spans="1:28" ht="14.25">
      <c r="A12" s="2" t="s">
        <v>46</v>
      </c>
      <c r="F12" s="314">
        <f>'S-1_AB'!F12:T12</f>
        <v>0</v>
      </c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2" t="s">
        <v>47</v>
      </c>
      <c r="AA12" s="314">
        <f>'S-1_AB'!AA12:AB12</f>
        <v>0</v>
      </c>
      <c r="AB12" s="314"/>
    </row>
    <row r="14" spans="1:28" ht="14.25">
      <c r="A14" s="2" t="s">
        <v>589</v>
      </c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</row>
    <row r="15" spans="1:2" ht="12.75">
      <c r="A15" s="2"/>
      <c r="B15" s="237"/>
    </row>
    <row r="16" spans="1:28" ht="12.75">
      <c r="A16" s="31" t="s">
        <v>556</v>
      </c>
      <c r="M16" s="360" t="s">
        <v>558</v>
      </c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ht="12.75">
      <c r="A17" s="31"/>
    </row>
    <row r="18" spans="1:28" ht="12.75">
      <c r="A18" s="31" t="s">
        <v>6</v>
      </c>
      <c r="N18" s="283" t="s">
        <v>5</v>
      </c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</row>
    <row r="19" spans="1:28" ht="13.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</row>
    <row r="20" ht="13.5" thickTop="1"/>
    <row r="21" spans="1:28" ht="16.5" thickBot="1">
      <c r="A21" s="313" t="s">
        <v>67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</row>
    <row r="22" spans="23:28" ht="14.25" customHeight="1">
      <c r="W22" s="362"/>
      <c r="X22" s="363"/>
      <c r="Y22" s="363"/>
      <c r="Z22" s="363"/>
      <c r="AA22" s="363"/>
      <c r="AB22" s="364"/>
    </row>
    <row r="23" spans="1:28" ht="13.5" customHeight="1" thickBot="1">
      <c r="A23" s="2" t="s">
        <v>8</v>
      </c>
      <c r="W23" s="365"/>
      <c r="X23" s="366"/>
      <c r="Y23" s="366"/>
      <c r="Z23" s="366"/>
      <c r="AA23" s="366"/>
      <c r="AB23" s="367"/>
    </row>
    <row r="25" ht="12.75">
      <c r="A25" s="2" t="s">
        <v>68</v>
      </c>
    </row>
    <row r="27" spans="2:5" ht="14.25">
      <c r="B27" s="12"/>
      <c r="D27" s="2" t="s">
        <v>70</v>
      </c>
      <c r="E27" s="2" t="s">
        <v>83</v>
      </c>
    </row>
    <row r="28" spans="2:5" ht="14.25">
      <c r="B28" s="13"/>
      <c r="D28" s="2" t="s">
        <v>72</v>
      </c>
      <c r="E28" s="2" t="s">
        <v>84</v>
      </c>
    </row>
    <row r="29" spans="2:5" ht="14.25">
      <c r="B29" s="13"/>
      <c r="D29" s="2" t="s">
        <v>74</v>
      </c>
      <c r="E29" s="2" t="s">
        <v>85</v>
      </c>
    </row>
    <row r="30" spans="2:28" ht="14.25">
      <c r="B30" s="13"/>
      <c r="D30" s="2" t="s">
        <v>76</v>
      </c>
      <c r="E30" s="2" t="s">
        <v>7</v>
      </c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</row>
    <row r="32" spans="1:3" ht="12.75">
      <c r="A32" s="2" t="s">
        <v>69</v>
      </c>
      <c r="B32" s="2"/>
      <c r="C32" s="2"/>
    </row>
    <row r="33" spans="1:3" ht="12.75">
      <c r="A33" s="2"/>
      <c r="B33" s="2"/>
      <c r="C33" s="2"/>
    </row>
    <row r="34" spans="1:22" ht="14.25">
      <c r="A34" s="2"/>
      <c r="B34" s="2" t="s">
        <v>70</v>
      </c>
      <c r="C34" s="2" t="s">
        <v>71</v>
      </c>
      <c r="R34" s="361"/>
      <c r="S34" s="361"/>
      <c r="T34" s="361"/>
      <c r="U34" s="361"/>
      <c r="V34" s="361"/>
    </row>
    <row r="35" spans="1:22" ht="14.25">
      <c r="A35" s="2"/>
      <c r="B35" s="2" t="s">
        <v>72</v>
      </c>
      <c r="C35" s="2" t="s">
        <v>73</v>
      </c>
      <c r="R35" s="361"/>
      <c r="S35" s="361"/>
      <c r="T35" s="361"/>
      <c r="U35" s="361"/>
      <c r="V35" s="361"/>
    </row>
    <row r="36" spans="1:22" ht="14.25">
      <c r="A36" s="2"/>
      <c r="B36" s="2" t="s">
        <v>74</v>
      </c>
      <c r="C36" s="2" t="s">
        <v>75</v>
      </c>
      <c r="R36" s="361"/>
      <c r="S36" s="361"/>
      <c r="T36" s="361"/>
      <c r="U36" s="361"/>
      <c r="V36" s="361"/>
    </row>
    <row r="37" spans="1:22" ht="14.25">
      <c r="A37" s="2"/>
      <c r="B37" s="2" t="s">
        <v>76</v>
      </c>
      <c r="C37" s="2" t="s">
        <v>77</v>
      </c>
      <c r="R37" s="361"/>
      <c r="S37" s="361"/>
      <c r="T37" s="361"/>
      <c r="U37" s="361"/>
      <c r="V37" s="361"/>
    </row>
    <row r="38" spans="1:22" ht="14.25">
      <c r="A38" s="2"/>
      <c r="B38" s="2" t="s">
        <v>78</v>
      </c>
      <c r="C38" s="2" t="s">
        <v>87</v>
      </c>
      <c r="L38" s="359"/>
      <c r="M38" s="359"/>
      <c r="N38" s="359"/>
      <c r="O38" s="359"/>
      <c r="P38" s="359"/>
      <c r="Q38" s="10" t="s">
        <v>88</v>
      </c>
      <c r="R38" s="361"/>
      <c r="S38" s="361"/>
      <c r="T38" s="361"/>
      <c r="U38" s="361"/>
      <c r="V38" s="361"/>
    </row>
    <row r="39" spans="1:22" ht="14.25">
      <c r="A39" s="2"/>
      <c r="B39" s="2" t="s">
        <v>79</v>
      </c>
      <c r="C39" s="2" t="s">
        <v>80</v>
      </c>
      <c r="R39" s="361"/>
      <c r="S39" s="361"/>
      <c r="T39" s="361"/>
      <c r="U39" s="361"/>
      <c r="V39" s="361"/>
    </row>
    <row r="40" spans="1:22" ht="14.25">
      <c r="A40" s="2"/>
      <c r="B40" s="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R40" s="361"/>
      <c r="S40" s="361"/>
      <c r="T40" s="361"/>
      <c r="U40" s="361"/>
      <c r="V40" s="361"/>
    </row>
    <row r="41" spans="1:22" ht="14.25">
      <c r="A41" s="2"/>
      <c r="B41" s="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R41" s="361"/>
      <c r="S41" s="361"/>
      <c r="T41" s="361"/>
      <c r="U41" s="361"/>
      <c r="V41" s="361"/>
    </row>
    <row r="42" spans="1:22" ht="14.25">
      <c r="A42" s="2"/>
      <c r="B42" s="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R42" s="370"/>
      <c r="S42" s="370"/>
      <c r="T42" s="370"/>
      <c r="U42" s="370"/>
      <c r="V42" s="370"/>
    </row>
    <row r="43" spans="1:22" ht="15" thickBot="1">
      <c r="A43" s="2"/>
      <c r="B43" s="2" t="s">
        <v>81</v>
      </c>
      <c r="C43" s="2" t="s">
        <v>82</v>
      </c>
      <c r="R43" s="371">
        <f>SUM(R34:W42)</f>
        <v>0</v>
      </c>
      <c r="S43" s="371"/>
      <c r="T43" s="371"/>
      <c r="U43" s="371"/>
      <c r="V43" s="371"/>
    </row>
    <row r="44" ht="13.5" thickTop="1"/>
    <row r="46" ht="12.75">
      <c r="A46" s="2" t="s">
        <v>86</v>
      </c>
    </row>
    <row r="48" spans="2:27" ht="14.25" customHeight="1">
      <c r="B48" s="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</row>
    <row r="49" spans="2:27" ht="14.25" customHeight="1">
      <c r="B49" s="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</row>
    <row r="50" spans="2:27" ht="14.25" customHeight="1">
      <c r="B50" s="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</row>
    <row r="51" spans="2:27" ht="14.25" customHeight="1">
      <c r="B51" s="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</row>
    <row r="52" spans="2:27" ht="14.25" customHeight="1">
      <c r="B52" s="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</row>
    <row r="53" spans="2:27" ht="14.25" customHeight="1">
      <c r="B53" s="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</row>
    <row r="54" spans="2:27" ht="14.25" customHeight="1">
      <c r="B54" s="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</row>
    <row r="55" spans="2:27" ht="14.25" customHeight="1">
      <c r="B55" s="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</row>
    <row r="56" spans="2:27" ht="14.25" customHeight="1">
      <c r="B56" s="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</row>
  </sheetData>
  <sheetProtection sheet="1" objects="1" scenarios="1"/>
  <mergeCells count="29">
    <mergeCell ref="N19:AB19"/>
    <mergeCell ref="C48:AA56"/>
    <mergeCell ref="R41:V41"/>
    <mergeCell ref="R42:V42"/>
    <mergeCell ref="R43:V43"/>
    <mergeCell ref="R38:V38"/>
    <mergeCell ref="C40:P40"/>
    <mergeCell ref="C41:P41"/>
    <mergeCell ref="C42:P42"/>
    <mergeCell ref="Y6:AB6"/>
    <mergeCell ref="R39:V39"/>
    <mergeCell ref="R40:V40"/>
    <mergeCell ref="W22:AB23"/>
    <mergeCell ref="R34:V34"/>
    <mergeCell ref="R35:V35"/>
    <mergeCell ref="R36:V36"/>
    <mergeCell ref="J30:AB30"/>
    <mergeCell ref="L38:P38"/>
    <mergeCell ref="R37:V37"/>
    <mergeCell ref="Y7:AB7"/>
    <mergeCell ref="A21:AB21"/>
    <mergeCell ref="O14:AB14"/>
    <mergeCell ref="A8:AB8"/>
    <mergeCell ref="AA12:AB12"/>
    <mergeCell ref="AA10:AB10"/>
    <mergeCell ref="F10:T10"/>
    <mergeCell ref="F12:T12"/>
    <mergeCell ref="M16:AB16"/>
    <mergeCell ref="N18:AB18"/>
  </mergeCells>
  <dataValidations count="3">
    <dataValidation type="list" allowBlank="1" showInputMessage="1" showErrorMessage="1" sqref="M16:AB16">
      <formula1>"Conceptual/order-of-magnitude estimate,Comparative - costs based on other similar projects, Reference Guide - costs developed from published guides, Systems Level - costs developed at intermediate level, Estimate based on take off of design drawings"</formula1>
    </dataValidation>
    <dataValidation type="list" allowBlank="1" showInputMessage="1" showErrorMessage="1" sqref="N18:AB18">
      <formula1>"Design/Bid/Build - Agency Managed,Design/Bid/Build - with hired Construction Administrator,Design/Build, CM at Risk, Undecided, Other (describe below)"</formula1>
    </dataValidation>
    <dataValidation allowBlank="1" showInputMessage="1" showErrorMessage="1" prompt="Agency verifies that all appropriate escalation/ inflation allowances have been incorporated in all of the various C-1 cost categories to accommodate this bid date/ schedule." sqref="O14:AB14"/>
  </dataValidations>
  <printOptions/>
  <pageMargins left="0.75" right="0.75" top="0.75" bottom="0.75" header="0" footer="0.5"/>
  <pageSetup fitToHeight="1" fitToWidth="1" horizontalDpi="600" verticalDpi="600" orientation="portrait" scale="95" r:id="rId3"/>
  <headerFooter alignWithMargins="0">
    <oddFooter>&amp;CPage &amp;P of &amp;N</oddFooter>
  </headerFooter>
  <legacyDrawing r:id="rId2"/>
  <oleObjects>
    <oleObject progId="Word.Picture.8" shapeId="3353182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4:AB5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28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6.5" thickBot="1">
      <c r="A6" s="313" t="s">
        <v>89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23:28" ht="12.75">
      <c r="W7" s="362"/>
      <c r="X7" s="363"/>
      <c r="Y7" s="363"/>
      <c r="Z7" s="363"/>
      <c r="AA7" s="363"/>
      <c r="AB7" s="364"/>
    </row>
    <row r="8" spans="1:28" ht="13.5" thickBot="1">
      <c r="A8" s="2" t="s">
        <v>9</v>
      </c>
      <c r="W8" s="365"/>
      <c r="X8" s="366"/>
      <c r="Y8" s="366"/>
      <c r="Z8" s="366"/>
      <c r="AA8" s="366"/>
      <c r="AB8" s="367"/>
    </row>
    <row r="10" ht="12.75">
      <c r="A10" s="2" t="s">
        <v>90</v>
      </c>
    </row>
    <row r="12" spans="2:5" ht="14.25">
      <c r="B12" s="12"/>
      <c r="D12" s="2" t="s">
        <v>70</v>
      </c>
      <c r="E12" s="2" t="s">
        <v>27</v>
      </c>
    </row>
    <row r="13" spans="2:5" ht="14.25">
      <c r="B13" s="13"/>
      <c r="D13" s="2" t="s">
        <v>72</v>
      </c>
      <c r="E13" s="2" t="s">
        <v>28</v>
      </c>
    </row>
    <row r="14" spans="2:5" ht="14.25">
      <c r="B14" s="13"/>
      <c r="D14" s="2" t="s">
        <v>74</v>
      </c>
      <c r="E14" s="2" t="s">
        <v>24</v>
      </c>
    </row>
    <row r="15" spans="2:5" ht="14.25">
      <c r="B15" s="13"/>
      <c r="D15" s="2" t="s">
        <v>76</v>
      </c>
      <c r="E15" s="2" t="s">
        <v>25</v>
      </c>
    </row>
    <row r="16" spans="2:5" ht="14.25">
      <c r="B16" s="13"/>
      <c r="D16" s="2" t="s">
        <v>78</v>
      </c>
      <c r="E16" s="2" t="s">
        <v>29</v>
      </c>
    </row>
    <row r="18" ht="12.75">
      <c r="A18" s="2" t="s">
        <v>92</v>
      </c>
    </row>
    <row r="19" spans="1:2" ht="12.75">
      <c r="A19" s="2"/>
      <c r="B19" s="2" t="s">
        <v>91</v>
      </c>
    </row>
    <row r="21" spans="2:27" ht="14.25" customHeight="1"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</row>
    <row r="22" spans="2:27" ht="14.25" customHeight="1"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</row>
    <row r="23" spans="2:27" ht="14.25" customHeight="1"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</row>
    <row r="24" spans="2:27" ht="14.25" customHeight="1"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</row>
    <row r="25" spans="2:27" ht="14.25" customHeight="1"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</row>
    <row r="26" spans="2:27" ht="14.25" customHeight="1"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</row>
    <row r="27" spans="2:27" ht="14.25" customHeight="1"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</row>
    <row r="28" spans="2:27" ht="14.25" customHeight="1"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</row>
    <row r="29" spans="2:27" ht="14.25" customHeight="1"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</row>
    <row r="30" spans="2:27" ht="14.25" customHeight="1"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</row>
    <row r="31" spans="2:27" ht="14.25" customHeight="1"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</row>
    <row r="32" spans="2:27" ht="14.25" customHeight="1"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</row>
    <row r="33" spans="2:27" ht="14.25" customHeight="1"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</row>
    <row r="34" spans="2:27" ht="14.25" customHeight="1"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</row>
    <row r="35" spans="2:27" ht="14.25" customHeight="1"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</row>
    <row r="36" spans="2:27" ht="14.25" customHeight="1"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</row>
    <row r="37" spans="2:27" ht="14.25" customHeight="1"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</row>
    <row r="38" spans="2:27" ht="14.25" customHeight="1"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</row>
    <row r="39" spans="2:27" ht="14.25" customHeight="1"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</row>
    <row r="40" spans="2:27" ht="14.25" customHeight="1"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</row>
    <row r="41" spans="2:27" ht="14.25" customHeight="1"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</row>
    <row r="42" spans="2:27" ht="14.25" customHeight="1"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</row>
    <row r="43" spans="2:27" ht="14.25" customHeight="1"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</row>
    <row r="44" spans="2:27" ht="14.25" customHeight="1"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</row>
    <row r="45" spans="2:27" ht="14.25" customHeight="1"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</row>
    <row r="46" spans="2:27" ht="14.25" customHeight="1"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</row>
    <row r="47" spans="2:27" ht="14.25" customHeight="1"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</row>
    <row r="48" spans="2:27" ht="14.25" customHeight="1"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</row>
    <row r="49" spans="2:27" ht="14.25" customHeight="1"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</row>
    <row r="50" spans="2:27" ht="14.25" customHeight="1"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</row>
    <row r="51" spans="2:27" ht="14.25" customHeight="1"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</row>
    <row r="52" spans="2:27" ht="14.25" customHeight="1"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</row>
  </sheetData>
  <sheetProtection sheet="1" objects="1" scenarios="1"/>
  <mergeCells count="3">
    <mergeCell ref="B21:AA52"/>
    <mergeCell ref="A6:AB6"/>
    <mergeCell ref="W7:AB8"/>
  </mergeCells>
  <printOptions/>
  <pageMargins left="0.75" right="0.75" top="0.75" bottom="0.75" header="0" footer="0.5"/>
  <pageSetup fitToHeight="1" fitToWidth="1" horizontalDpi="600" verticalDpi="600" orientation="portrait" r:id="rId2"/>
  <headerFooter alignWithMargins="0">
    <oddFooter>&amp;CPage &amp;P of &amp;N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4:BA4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15" ht="13.5" thickTop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9" ht="15.75">
      <c r="A6" s="346" t="s">
        <v>48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</row>
    <row r="7" spans="1:15" ht="15.75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39" ht="12.75">
      <c r="A8" s="376" t="s">
        <v>49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</row>
    <row r="9" spans="1:15" ht="13.5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39" s="19" customFormat="1" ht="16.5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27" t="s">
        <v>116</v>
      </c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9"/>
    </row>
    <row r="11" spans="1:39" s="19" customFormat="1" ht="16.5" thickBot="1">
      <c r="A11" s="24" t="s">
        <v>93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427" t="s">
        <v>51</v>
      </c>
      <c r="Q11" s="428"/>
      <c r="R11" s="428"/>
      <c r="S11" s="428"/>
      <c r="T11" s="428"/>
      <c r="U11" s="428"/>
      <c r="V11" s="428"/>
      <c r="W11" s="429"/>
      <c r="X11" s="427" t="s">
        <v>52</v>
      </c>
      <c r="Y11" s="428"/>
      <c r="Z11" s="428"/>
      <c r="AA11" s="428"/>
      <c r="AB11" s="428"/>
      <c r="AC11" s="428"/>
      <c r="AD11" s="428"/>
      <c r="AE11" s="429"/>
      <c r="AF11" s="427" t="s">
        <v>53</v>
      </c>
      <c r="AG11" s="428"/>
      <c r="AH11" s="428"/>
      <c r="AI11" s="428"/>
      <c r="AJ11" s="428"/>
      <c r="AK11" s="428"/>
      <c r="AL11" s="428"/>
      <c r="AM11" s="429"/>
    </row>
    <row r="12" spans="2:39" s="6" customFormat="1" ht="12">
      <c r="B12" s="25" t="s">
        <v>70</v>
      </c>
      <c r="C12" s="25" t="s">
        <v>94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30"/>
    </row>
    <row r="13" spans="2:39" s="6" customFormat="1" ht="12">
      <c r="B13" s="25" t="s">
        <v>72</v>
      </c>
      <c r="C13" s="25" t="s">
        <v>95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18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5"/>
    </row>
    <row r="14" spans="2:39" s="6" customFormat="1" ht="12">
      <c r="B14" s="25" t="s">
        <v>74</v>
      </c>
      <c r="C14" s="25" t="s">
        <v>96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18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5"/>
    </row>
    <row r="15" spans="2:39" s="6" customFormat="1" ht="12.75" thickBot="1">
      <c r="B15" s="25" t="s">
        <v>76</v>
      </c>
      <c r="C15" s="25" t="s">
        <v>97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410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2"/>
    </row>
    <row r="16" spans="1:39" s="6" customFormat="1" ht="1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</row>
    <row r="17" spans="1:53" s="20" customFormat="1" ht="16.5" thickBot="1">
      <c r="A17" s="26" t="s">
        <v>98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6" customFormat="1" ht="12.75">
      <c r="B18" s="25" t="s">
        <v>78</v>
      </c>
      <c r="C18" s="25" t="s">
        <v>99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99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1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6" customFormat="1" ht="13.5" thickBot="1">
      <c r="B19" s="25" t="s">
        <v>79</v>
      </c>
      <c r="C19" s="25" t="s">
        <v>133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07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6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20" customFormat="1" ht="16.5" thickBot="1">
      <c r="A21" s="26" t="s">
        <v>100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s="6" customFormat="1" ht="12.75">
      <c r="B22" s="25" t="s">
        <v>81</v>
      </c>
      <c r="C22" s="25" t="s">
        <v>101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99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1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39" s="6" customFormat="1" ht="12.75" thickBot="1">
      <c r="B23" s="25" t="s">
        <v>102</v>
      </c>
      <c r="C23" s="25" t="s">
        <v>103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402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4"/>
    </row>
    <row r="24" spans="2:39" s="6" customFormat="1" ht="12.75" thickBot="1">
      <c r="B24" s="25" t="s">
        <v>104</v>
      </c>
      <c r="C24" s="25" t="s">
        <v>105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93">
        <f>IF(P18=0,0,+P23/P18)</f>
        <v>0</v>
      </c>
      <c r="Q24" s="394"/>
      <c r="R24" s="394"/>
      <c r="S24" s="394"/>
      <c r="T24" s="394"/>
      <c r="U24" s="394"/>
      <c r="V24" s="394"/>
      <c r="W24" s="394"/>
      <c r="X24" s="394">
        <f>IF(X18=0,0,+X23/X18)</f>
        <v>0</v>
      </c>
      <c r="Y24" s="394"/>
      <c r="Z24" s="394"/>
      <c r="AA24" s="394"/>
      <c r="AB24" s="394"/>
      <c r="AC24" s="394"/>
      <c r="AD24" s="394"/>
      <c r="AE24" s="394"/>
      <c r="AF24" s="394">
        <f>IF(AF18=0,0,+AF23/AF18)</f>
        <v>0</v>
      </c>
      <c r="AG24" s="394"/>
      <c r="AH24" s="394"/>
      <c r="AI24" s="394"/>
      <c r="AJ24" s="394"/>
      <c r="AK24" s="394"/>
      <c r="AL24" s="394"/>
      <c r="AM24" s="395"/>
    </row>
    <row r="25" spans="2:39" s="6" customFormat="1" ht="12.75" thickBot="1">
      <c r="B25" s="25" t="s">
        <v>106</v>
      </c>
      <c r="C25" s="28" t="s">
        <v>107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96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8"/>
    </row>
    <row r="26" spans="2:39" s="6" customFormat="1" ht="12">
      <c r="B26" s="25" t="s">
        <v>108</v>
      </c>
      <c r="C26" s="29" t="s">
        <v>109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87">
        <f>+P24*P25</f>
        <v>0</v>
      </c>
      <c r="Q26" s="388"/>
      <c r="R26" s="388"/>
      <c r="S26" s="388"/>
      <c r="T26" s="388"/>
      <c r="U26" s="388"/>
      <c r="V26" s="388"/>
      <c r="W26" s="388"/>
      <c r="X26" s="388">
        <f>+X24*X25</f>
        <v>0</v>
      </c>
      <c r="Y26" s="388"/>
      <c r="Z26" s="388"/>
      <c r="AA26" s="388"/>
      <c r="AB26" s="388"/>
      <c r="AC26" s="388"/>
      <c r="AD26" s="388"/>
      <c r="AE26" s="388"/>
      <c r="AF26" s="388">
        <f>+AF24*AF25</f>
        <v>0</v>
      </c>
      <c r="AG26" s="388"/>
      <c r="AH26" s="388"/>
      <c r="AI26" s="388"/>
      <c r="AJ26" s="388"/>
      <c r="AK26" s="388"/>
      <c r="AL26" s="388"/>
      <c r="AM26" s="389"/>
    </row>
    <row r="27" spans="2:39" s="6" customFormat="1" ht="12">
      <c r="B27" s="25" t="s">
        <v>110</v>
      </c>
      <c r="C27" s="25" t="s">
        <v>111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90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2"/>
    </row>
    <row r="28" spans="2:39" s="6" customFormat="1" ht="12">
      <c r="B28" s="25" t="s">
        <v>59</v>
      </c>
      <c r="C28" s="29" t="s">
        <v>112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86">
        <f>+P26+P27</f>
        <v>0</v>
      </c>
      <c r="Q28" s="381"/>
      <c r="R28" s="381"/>
      <c r="S28" s="381"/>
      <c r="T28" s="381"/>
      <c r="U28" s="381"/>
      <c r="V28" s="381"/>
      <c r="W28" s="381"/>
      <c r="X28" s="381">
        <f>+X26+X27</f>
        <v>0</v>
      </c>
      <c r="Y28" s="381"/>
      <c r="Z28" s="381"/>
      <c r="AA28" s="381"/>
      <c r="AB28" s="381"/>
      <c r="AC28" s="381"/>
      <c r="AD28" s="381"/>
      <c r="AE28" s="381"/>
      <c r="AF28" s="381">
        <f>+AF26+AF27</f>
        <v>0</v>
      </c>
      <c r="AG28" s="381"/>
      <c r="AH28" s="381"/>
      <c r="AI28" s="381"/>
      <c r="AJ28" s="381"/>
      <c r="AK28" s="381"/>
      <c r="AL28" s="381"/>
      <c r="AM28" s="382"/>
    </row>
    <row r="29" spans="2:39" s="6" customFormat="1" ht="12.75" thickBot="1">
      <c r="B29" s="25" t="s">
        <v>56</v>
      </c>
      <c r="C29" s="25" t="s">
        <v>113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83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5"/>
    </row>
    <row r="30" spans="2:39" s="6" customFormat="1" ht="12.75" thickBot="1">
      <c r="B30" s="25" t="s">
        <v>114</v>
      </c>
      <c r="C30" s="29" t="s">
        <v>115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78">
        <f>+P28+P29</f>
        <v>0</v>
      </c>
      <c r="Q30" s="379"/>
      <c r="R30" s="379"/>
      <c r="S30" s="379"/>
      <c r="T30" s="379"/>
      <c r="U30" s="379"/>
      <c r="V30" s="379"/>
      <c r="W30" s="379"/>
      <c r="X30" s="379">
        <f>+X28+X29</f>
        <v>0</v>
      </c>
      <c r="Y30" s="379"/>
      <c r="Z30" s="379"/>
      <c r="AA30" s="379"/>
      <c r="AB30" s="379"/>
      <c r="AC30" s="379"/>
      <c r="AD30" s="379"/>
      <c r="AE30" s="379"/>
      <c r="AF30" s="379">
        <f>+AF28+AF29</f>
        <v>0</v>
      </c>
      <c r="AG30" s="379"/>
      <c r="AH30" s="379"/>
      <c r="AI30" s="379"/>
      <c r="AJ30" s="379"/>
      <c r="AK30" s="379"/>
      <c r="AL30" s="379"/>
      <c r="AM30" s="380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2.75">
      <c r="B32" s="25" t="s">
        <v>50</v>
      </c>
      <c r="C32" s="30" t="s">
        <v>117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12.75">
      <c r="B33" s="21"/>
      <c r="C33" s="30" t="s">
        <v>118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3.5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39" ht="12.75">
      <c r="B35" s="377" t="s">
        <v>51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20"/>
    </row>
    <row r="36" spans="2:39" ht="12.75">
      <c r="B36" s="374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2"/>
    </row>
    <row r="37" spans="2:39" ht="12.75">
      <c r="B37" s="374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2"/>
    </row>
    <row r="38" spans="2:39" ht="12.75">
      <c r="B38" s="374" t="s">
        <v>52</v>
      </c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4"/>
    </row>
    <row r="39" spans="2:39" ht="12.75">
      <c r="B39" s="374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2"/>
    </row>
    <row r="40" spans="2:39" ht="12.75">
      <c r="B40" s="374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421"/>
      <c r="AK40" s="421"/>
      <c r="AL40" s="421"/>
      <c r="AM40" s="422"/>
    </row>
    <row r="41" spans="2:39" ht="12.75">
      <c r="B41" s="374" t="s">
        <v>53</v>
      </c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4"/>
    </row>
    <row r="42" spans="2:39" ht="12.75">
      <c r="B42" s="374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/>
      <c r="AG42" s="421"/>
      <c r="AH42" s="421"/>
      <c r="AI42" s="421"/>
      <c r="AJ42" s="421"/>
      <c r="AK42" s="421"/>
      <c r="AL42" s="421"/>
      <c r="AM42" s="422"/>
    </row>
    <row r="43" spans="2:39" ht="13.5" thickBot="1">
      <c r="B43" s="37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6"/>
    </row>
  </sheetData>
  <sheetProtection sheet="1" objects="1" scenarios="1"/>
  <mergeCells count="66">
    <mergeCell ref="C35:AM37"/>
    <mergeCell ref="C38:AM40"/>
    <mergeCell ref="C41:AM43"/>
    <mergeCell ref="P10:AM10"/>
    <mergeCell ref="P11:W11"/>
    <mergeCell ref="X11:AE11"/>
    <mergeCell ref="AF11:AM11"/>
    <mergeCell ref="AF12:AM12"/>
    <mergeCell ref="AF13:AM13"/>
    <mergeCell ref="P14:W14"/>
    <mergeCell ref="X14:AE14"/>
    <mergeCell ref="AF14:AM14"/>
    <mergeCell ref="P12:W12"/>
    <mergeCell ref="P13:W13"/>
    <mergeCell ref="X12:AE12"/>
    <mergeCell ref="X13:AE13"/>
    <mergeCell ref="P15:W15"/>
    <mergeCell ref="X15:AE15"/>
    <mergeCell ref="AF15:AM15"/>
    <mergeCell ref="P17:W17"/>
    <mergeCell ref="X17:AE17"/>
    <mergeCell ref="AF17:AM17"/>
    <mergeCell ref="P18:W18"/>
    <mergeCell ref="X18:AE18"/>
    <mergeCell ref="AF18:AM18"/>
    <mergeCell ref="P19:W19"/>
    <mergeCell ref="X19:AE19"/>
    <mergeCell ref="AF19:AM19"/>
    <mergeCell ref="P20:W20"/>
    <mergeCell ref="X20:AE20"/>
    <mergeCell ref="AF20:AM20"/>
    <mergeCell ref="P21:W21"/>
    <mergeCell ref="X21:AE21"/>
    <mergeCell ref="AF21:AM21"/>
    <mergeCell ref="P22:W22"/>
    <mergeCell ref="X22:AE22"/>
    <mergeCell ref="AF22:AM22"/>
    <mergeCell ref="P23:W23"/>
    <mergeCell ref="X23:AE23"/>
    <mergeCell ref="AF23:AM23"/>
    <mergeCell ref="P24:W24"/>
    <mergeCell ref="X24:AE24"/>
    <mergeCell ref="AF24:AM24"/>
    <mergeCell ref="P25:W25"/>
    <mergeCell ref="X25:AE25"/>
    <mergeCell ref="AF25:AM25"/>
    <mergeCell ref="P26:W26"/>
    <mergeCell ref="X26:AE26"/>
    <mergeCell ref="AF26:AM26"/>
    <mergeCell ref="P27:W27"/>
    <mergeCell ref="X27:AE27"/>
    <mergeCell ref="AF27:AM27"/>
    <mergeCell ref="P29:W29"/>
    <mergeCell ref="X29:AE29"/>
    <mergeCell ref="AF29:AM29"/>
    <mergeCell ref="P28:W28"/>
    <mergeCell ref="B41:B43"/>
    <mergeCell ref="A6:AM6"/>
    <mergeCell ref="A8:AM8"/>
    <mergeCell ref="B35:B37"/>
    <mergeCell ref="B38:B40"/>
    <mergeCell ref="P30:W30"/>
    <mergeCell ref="X30:AE30"/>
    <mergeCell ref="AF30:AM30"/>
    <mergeCell ref="X28:AE28"/>
    <mergeCell ref="AF28:AM28"/>
  </mergeCells>
  <printOptions/>
  <pageMargins left="0.75" right="0.75" top="0.75" bottom="0.75" header="0" footer="0.5"/>
  <pageSetup fitToHeight="1" fitToWidth="1" horizontalDpi="600" verticalDpi="600" orientation="landscape" r:id="rId2"/>
  <headerFooter alignWithMargins="0">
    <oddFooter>&amp;CPage &amp;P of &amp;N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4:BA3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15" ht="13.5" thickTop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9" ht="15.75">
      <c r="A6" s="346" t="s">
        <v>54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</row>
    <row r="7" spans="1:15" ht="15.75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39" ht="12.75">
      <c r="A8" s="376" t="s">
        <v>55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</row>
    <row r="9" spans="1:15" ht="13.5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39" s="19" customFormat="1" ht="16.5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27" t="s">
        <v>131</v>
      </c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9"/>
    </row>
    <row r="11" spans="1:39" s="19" customFormat="1" ht="16.5" thickBot="1">
      <c r="A11" s="24" t="s">
        <v>119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427" t="s">
        <v>51</v>
      </c>
      <c r="Q11" s="428"/>
      <c r="R11" s="428"/>
      <c r="S11" s="428"/>
      <c r="T11" s="428"/>
      <c r="U11" s="428"/>
      <c r="V11" s="428"/>
      <c r="W11" s="429"/>
      <c r="X11" s="427" t="s">
        <v>52</v>
      </c>
      <c r="Y11" s="428"/>
      <c r="Z11" s="428"/>
      <c r="AA11" s="428"/>
      <c r="AB11" s="428"/>
      <c r="AC11" s="428"/>
      <c r="AD11" s="428"/>
      <c r="AE11" s="429"/>
      <c r="AF11" s="427" t="s">
        <v>53</v>
      </c>
      <c r="AG11" s="428"/>
      <c r="AH11" s="428"/>
      <c r="AI11" s="428"/>
      <c r="AJ11" s="428"/>
      <c r="AK11" s="428"/>
      <c r="AL11" s="428"/>
      <c r="AM11" s="429"/>
    </row>
    <row r="12" spans="2:39" s="6" customFormat="1" ht="12">
      <c r="B12" s="25" t="s">
        <v>70</v>
      </c>
      <c r="C12" s="25" t="s">
        <v>122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30"/>
    </row>
    <row r="13" spans="2:39" s="6" customFormat="1" ht="12">
      <c r="B13" s="25" t="s">
        <v>72</v>
      </c>
      <c r="C13" s="25" t="s">
        <v>123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18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5"/>
    </row>
    <row r="14" spans="2:39" s="6" customFormat="1" ht="12">
      <c r="B14" s="25" t="s">
        <v>74</v>
      </c>
      <c r="C14" s="25" t="s">
        <v>124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31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3"/>
    </row>
    <row r="15" spans="2:39" s="6" customFormat="1" ht="12">
      <c r="B15" s="25" t="s">
        <v>76</v>
      </c>
      <c r="C15" s="25" t="s">
        <v>120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418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5"/>
    </row>
    <row r="16" spans="2:39" s="6" customFormat="1" ht="12.75" thickBot="1">
      <c r="B16" s="25" t="s">
        <v>78</v>
      </c>
      <c r="C16" s="25" t="s">
        <v>121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37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9"/>
    </row>
    <row r="17" spans="1:39" s="6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53" s="20" customFormat="1" ht="16.5" thickBot="1">
      <c r="A18" s="26" t="s">
        <v>132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6" customFormat="1" ht="12.75">
      <c r="B19" s="25" t="s">
        <v>79</v>
      </c>
      <c r="C19" s="25" t="s">
        <v>126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34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6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39" s="6" customFormat="1" ht="12">
      <c r="B20" s="25" t="s">
        <v>81</v>
      </c>
      <c r="C20" s="25" t="s">
        <v>125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440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2"/>
    </row>
    <row r="21" spans="2:39" s="6" customFormat="1" ht="12">
      <c r="B21" s="25" t="s">
        <v>102</v>
      </c>
      <c r="C21" s="28" t="s">
        <v>107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443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5"/>
    </row>
    <row r="22" spans="2:39" s="6" customFormat="1" ht="12">
      <c r="B22" s="25" t="s">
        <v>104</v>
      </c>
      <c r="C22" s="29" t="s">
        <v>127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86">
        <f>+P20*P21</f>
        <v>0</v>
      </c>
      <c r="Q22" s="381"/>
      <c r="R22" s="381"/>
      <c r="S22" s="381"/>
      <c r="T22" s="381"/>
      <c r="U22" s="381"/>
      <c r="V22" s="381"/>
      <c r="W22" s="381"/>
      <c r="X22" s="381">
        <f>+X20*X21</f>
        <v>0</v>
      </c>
      <c r="Y22" s="381"/>
      <c r="Z22" s="381"/>
      <c r="AA22" s="381"/>
      <c r="AB22" s="381"/>
      <c r="AC22" s="381"/>
      <c r="AD22" s="381"/>
      <c r="AE22" s="381"/>
      <c r="AF22" s="381">
        <f>+AF20*AF21</f>
        <v>0</v>
      </c>
      <c r="AG22" s="381"/>
      <c r="AH22" s="381"/>
      <c r="AI22" s="381"/>
      <c r="AJ22" s="381"/>
      <c r="AK22" s="381"/>
      <c r="AL22" s="381"/>
      <c r="AM22" s="382"/>
    </row>
    <row r="23" spans="2:39" s="6" customFormat="1" ht="12">
      <c r="B23" s="25" t="s">
        <v>106</v>
      </c>
      <c r="C23" s="25" t="s">
        <v>111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90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2"/>
    </row>
    <row r="24" spans="2:39" s="6" customFormat="1" ht="12">
      <c r="B24" s="25" t="s">
        <v>108</v>
      </c>
      <c r="C24" s="29" t="s">
        <v>128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86">
        <f>+P22+P23</f>
        <v>0</v>
      </c>
      <c r="Q24" s="381"/>
      <c r="R24" s="381"/>
      <c r="S24" s="381"/>
      <c r="T24" s="381"/>
      <c r="U24" s="381"/>
      <c r="V24" s="381"/>
      <c r="W24" s="381"/>
      <c r="X24" s="381">
        <f>+X22+X23</f>
        <v>0</v>
      </c>
      <c r="Y24" s="381"/>
      <c r="Z24" s="381"/>
      <c r="AA24" s="381"/>
      <c r="AB24" s="381"/>
      <c r="AC24" s="381"/>
      <c r="AD24" s="381"/>
      <c r="AE24" s="381"/>
      <c r="AF24" s="381">
        <f>+AF22+AF23</f>
        <v>0</v>
      </c>
      <c r="AG24" s="381"/>
      <c r="AH24" s="381"/>
      <c r="AI24" s="381"/>
      <c r="AJ24" s="381"/>
      <c r="AK24" s="381"/>
      <c r="AL24" s="381"/>
      <c r="AM24" s="382"/>
    </row>
    <row r="25" spans="2:39" s="6" customFormat="1" ht="12.75" thickBot="1">
      <c r="B25" s="25" t="s">
        <v>110</v>
      </c>
      <c r="C25" s="25" t="s">
        <v>130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83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5"/>
    </row>
    <row r="26" spans="2:39" s="6" customFormat="1" ht="12.75" thickBot="1">
      <c r="B26" s="25" t="s">
        <v>59</v>
      </c>
      <c r="C26" s="29" t="s">
        <v>129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78">
        <f>+P24+P25</f>
        <v>0</v>
      </c>
      <c r="Q26" s="379"/>
      <c r="R26" s="379"/>
      <c r="S26" s="379"/>
      <c r="T26" s="379"/>
      <c r="U26" s="379"/>
      <c r="V26" s="379"/>
      <c r="W26" s="379"/>
      <c r="X26" s="379">
        <f>+X24+X25</f>
        <v>0</v>
      </c>
      <c r="Y26" s="379"/>
      <c r="Z26" s="379"/>
      <c r="AA26" s="379"/>
      <c r="AB26" s="379"/>
      <c r="AC26" s="379"/>
      <c r="AD26" s="379"/>
      <c r="AE26" s="379"/>
      <c r="AF26" s="379">
        <f>+AF24+AF25</f>
        <v>0</v>
      </c>
      <c r="AG26" s="379"/>
      <c r="AH26" s="379"/>
      <c r="AI26" s="379"/>
      <c r="AJ26" s="379"/>
      <c r="AK26" s="379"/>
      <c r="AL26" s="379"/>
      <c r="AM26" s="380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2.75">
      <c r="B28" s="25" t="s">
        <v>56</v>
      </c>
      <c r="C28" s="30" t="s">
        <v>117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2.75">
      <c r="B29" s="21"/>
      <c r="C29" s="30" t="s">
        <v>118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3.5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39" ht="12.75">
      <c r="B31" s="377" t="s">
        <v>51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20"/>
    </row>
    <row r="32" spans="2:39" ht="12.75">
      <c r="B32" s="374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7"/>
    </row>
    <row r="33" spans="2:39" ht="12.75">
      <c r="B33" s="374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7"/>
    </row>
    <row r="34" spans="2:39" ht="12.75">
      <c r="B34" s="374" t="s">
        <v>52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4"/>
    </row>
    <row r="35" spans="2:39" ht="12.75">
      <c r="B35" s="374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7"/>
    </row>
    <row r="36" spans="2:39" ht="12.75">
      <c r="B36" s="374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7"/>
    </row>
    <row r="37" spans="2:39" ht="12.75">
      <c r="B37" s="374" t="s">
        <v>53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423"/>
      <c r="AM37" s="424"/>
    </row>
    <row r="38" spans="2:39" ht="12.75">
      <c r="B38" s="374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7"/>
    </row>
    <row r="39" spans="2:39" ht="13.5" thickBot="1">
      <c r="B39" s="375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9"/>
    </row>
  </sheetData>
  <sheetProtection sheet="1" objects="1" scenarios="1"/>
  <mergeCells count="51">
    <mergeCell ref="C37:AM39"/>
    <mergeCell ref="B31:B33"/>
    <mergeCell ref="B34:B36"/>
    <mergeCell ref="B37:B39"/>
    <mergeCell ref="C34:AM36"/>
    <mergeCell ref="P26:W26"/>
    <mergeCell ref="X26:AE26"/>
    <mergeCell ref="AF26:AM26"/>
    <mergeCell ref="C31:AM33"/>
    <mergeCell ref="P24:W24"/>
    <mergeCell ref="X24:AE24"/>
    <mergeCell ref="AF24:AM24"/>
    <mergeCell ref="P25:W25"/>
    <mergeCell ref="X25:AE25"/>
    <mergeCell ref="AF25:AM25"/>
    <mergeCell ref="P22:W22"/>
    <mergeCell ref="X22:AE22"/>
    <mergeCell ref="AF22:AM22"/>
    <mergeCell ref="P23:W23"/>
    <mergeCell ref="X23:AE23"/>
    <mergeCell ref="AF23:AM23"/>
    <mergeCell ref="P20:W20"/>
    <mergeCell ref="X20:AE20"/>
    <mergeCell ref="AF20:AM20"/>
    <mergeCell ref="P21:W21"/>
    <mergeCell ref="X21:AE21"/>
    <mergeCell ref="AF21:AM21"/>
    <mergeCell ref="P19:W19"/>
    <mergeCell ref="X19:AE19"/>
    <mergeCell ref="AF19:AM19"/>
    <mergeCell ref="P15:W15"/>
    <mergeCell ref="X15:AE15"/>
    <mergeCell ref="AF15:AM15"/>
    <mergeCell ref="P16:W16"/>
    <mergeCell ref="X16:AE16"/>
    <mergeCell ref="AF16:AM16"/>
    <mergeCell ref="AF12:AM12"/>
    <mergeCell ref="AF13:AM13"/>
    <mergeCell ref="P14:W14"/>
    <mergeCell ref="X14:AE14"/>
    <mergeCell ref="AF14:AM14"/>
    <mergeCell ref="P12:W12"/>
    <mergeCell ref="P13:W13"/>
    <mergeCell ref="X12:AE12"/>
    <mergeCell ref="X13:AE13"/>
    <mergeCell ref="A8:AM8"/>
    <mergeCell ref="A6:AM6"/>
    <mergeCell ref="P10:AM10"/>
    <mergeCell ref="P11:W11"/>
    <mergeCell ref="X11:AE11"/>
    <mergeCell ref="AF11:AM11"/>
  </mergeCells>
  <printOptions/>
  <pageMargins left="0.75" right="0.75" top="0.75" bottom="0.75" header="0" footer="0.5"/>
  <pageSetup fitToHeight="1" fitToWidth="1" horizontalDpi="600" verticalDpi="600" orientation="landscape" r:id="rId2"/>
  <headerFooter alignWithMargins="0">
    <oddFooter>&amp;CPage &amp;P of &amp;N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4:AC5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29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6"/>
    </row>
    <row r="6" spans="1:28" ht="16.5" thickBot="1">
      <c r="A6" s="313" t="s">
        <v>134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23:28" ht="12.75">
      <c r="W7" s="362"/>
      <c r="X7" s="363"/>
      <c r="Y7" s="363"/>
      <c r="Z7" s="363"/>
      <c r="AA7" s="363"/>
      <c r="AB7" s="364"/>
    </row>
    <row r="8" spans="1:28" ht="13.5" thickBot="1">
      <c r="A8" s="2" t="s">
        <v>11</v>
      </c>
      <c r="W8" s="365"/>
      <c r="X8" s="366"/>
      <c r="Y8" s="366"/>
      <c r="Z8" s="366"/>
      <c r="AA8" s="366"/>
      <c r="AB8" s="367"/>
    </row>
    <row r="10" ht="12.75">
      <c r="A10" s="2" t="s">
        <v>135</v>
      </c>
    </row>
    <row r="12" spans="2:5" ht="14.25">
      <c r="B12" s="12"/>
      <c r="D12" s="2" t="s">
        <v>70</v>
      </c>
      <c r="E12" s="2" t="s">
        <v>22</v>
      </c>
    </row>
    <row r="13" spans="2:5" ht="14.25">
      <c r="B13" s="13"/>
      <c r="D13" s="2" t="s">
        <v>72</v>
      </c>
      <c r="E13" s="2" t="s">
        <v>23</v>
      </c>
    </row>
    <row r="14" spans="2:5" ht="14.25">
      <c r="B14" s="13"/>
      <c r="D14" s="2" t="s">
        <v>74</v>
      </c>
      <c r="E14" s="2" t="s">
        <v>24</v>
      </c>
    </row>
    <row r="15" spans="2:5" ht="14.25">
      <c r="B15" s="13"/>
      <c r="D15" s="2" t="s">
        <v>76</v>
      </c>
      <c r="E15" s="2" t="s">
        <v>25</v>
      </c>
    </row>
    <row r="16" spans="2:5" ht="14.25">
      <c r="B16" s="13"/>
      <c r="D16" s="2" t="s">
        <v>78</v>
      </c>
      <c r="E16" s="2" t="s">
        <v>26</v>
      </c>
    </row>
    <row r="17" spans="2:5" ht="12.75">
      <c r="B17" s="2"/>
      <c r="D17" s="2"/>
      <c r="E17" s="2"/>
    </row>
    <row r="18" spans="1:5" ht="12.75">
      <c r="A18" s="2" t="s">
        <v>137</v>
      </c>
      <c r="B18" s="2"/>
      <c r="D18" s="2"/>
      <c r="E18" s="2"/>
    </row>
    <row r="19" spans="2:5" ht="12.75">
      <c r="B19" s="2" t="s">
        <v>138</v>
      </c>
      <c r="D19" s="2"/>
      <c r="E19" s="2"/>
    </row>
    <row r="20" spans="2:5" ht="13.5" thickBot="1">
      <c r="B20" s="2"/>
      <c r="D20" s="2"/>
      <c r="E20" s="2"/>
    </row>
    <row r="21" spans="2:28" ht="12.75">
      <c r="B21" s="329"/>
      <c r="C21" s="321"/>
      <c r="D21" s="321"/>
      <c r="E21" s="321"/>
      <c r="F21" s="321"/>
      <c r="G21" s="321"/>
      <c r="H21" s="321"/>
      <c r="I21" s="321"/>
      <c r="J21" s="321"/>
      <c r="K21" s="321" t="s">
        <v>144</v>
      </c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2"/>
    </row>
    <row r="22" spans="2:28" ht="12.75">
      <c r="B22" s="328"/>
      <c r="C22" s="320"/>
      <c r="D22" s="320"/>
      <c r="E22" s="320"/>
      <c r="F22" s="320"/>
      <c r="G22" s="320"/>
      <c r="H22" s="320"/>
      <c r="I22" s="320"/>
      <c r="J22" s="320"/>
      <c r="K22" s="320" t="s">
        <v>145</v>
      </c>
      <c r="L22" s="320"/>
      <c r="M22" s="320"/>
      <c r="N22" s="320"/>
      <c r="O22" s="320"/>
      <c r="P22" s="320"/>
      <c r="Q22" s="320"/>
      <c r="R22" s="320" t="s">
        <v>146</v>
      </c>
      <c r="S22" s="320"/>
      <c r="T22" s="320"/>
      <c r="U22" s="320"/>
      <c r="V22" s="320"/>
      <c r="W22" s="320"/>
      <c r="X22" s="320"/>
      <c r="Y22" s="320"/>
      <c r="Z22" s="320"/>
      <c r="AA22" s="320"/>
      <c r="AB22" s="323"/>
    </row>
    <row r="23" spans="2:28" ht="12.75">
      <c r="B23" s="328" t="s">
        <v>141</v>
      </c>
      <c r="C23" s="320"/>
      <c r="D23" s="320"/>
      <c r="E23" s="320"/>
      <c r="F23" s="320"/>
      <c r="G23" s="320"/>
      <c r="H23" s="320"/>
      <c r="I23" s="320"/>
      <c r="J23" s="320"/>
      <c r="K23" s="320" t="s">
        <v>143</v>
      </c>
      <c r="L23" s="320"/>
      <c r="M23" s="320"/>
      <c r="N23" s="320"/>
      <c r="O23" s="320"/>
      <c r="P23" s="320"/>
      <c r="Q23" s="320"/>
      <c r="R23" s="320" t="s">
        <v>140</v>
      </c>
      <c r="S23" s="320"/>
      <c r="T23" s="320"/>
      <c r="U23" s="320"/>
      <c r="V23" s="320"/>
      <c r="W23" s="320"/>
      <c r="X23" s="320"/>
      <c r="Y23" s="320"/>
      <c r="Z23" s="320"/>
      <c r="AA23" s="320"/>
      <c r="AB23" s="323"/>
    </row>
    <row r="24" spans="2:28" ht="13.5" thickBot="1">
      <c r="B24" s="474" t="s">
        <v>139</v>
      </c>
      <c r="C24" s="319"/>
      <c r="D24" s="319"/>
      <c r="E24" s="319"/>
      <c r="F24" s="319"/>
      <c r="G24" s="319"/>
      <c r="H24" s="319"/>
      <c r="I24" s="319"/>
      <c r="J24" s="319"/>
      <c r="K24" s="319" t="s">
        <v>142</v>
      </c>
      <c r="L24" s="319"/>
      <c r="M24" s="319"/>
      <c r="N24" s="319"/>
      <c r="O24" s="319"/>
      <c r="P24" s="319"/>
      <c r="Q24" s="319"/>
      <c r="R24" s="319" t="s">
        <v>147</v>
      </c>
      <c r="S24" s="319"/>
      <c r="T24" s="319"/>
      <c r="U24" s="319"/>
      <c r="V24" s="319"/>
      <c r="W24" s="319"/>
      <c r="X24" s="319"/>
      <c r="Y24" s="319"/>
      <c r="Z24" s="319"/>
      <c r="AA24" s="319"/>
      <c r="AB24" s="451"/>
    </row>
    <row r="25" spans="2:28" ht="12.75">
      <c r="B25" s="472"/>
      <c r="C25" s="473"/>
      <c r="D25" s="473"/>
      <c r="E25" s="473"/>
      <c r="F25" s="473"/>
      <c r="G25" s="473"/>
      <c r="H25" s="473"/>
      <c r="I25" s="473"/>
      <c r="J25" s="473"/>
      <c r="K25" s="475"/>
      <c r="L25" s="475"/>
      <c r="M25" s="475"/>
      <c r="N25" s="475"/>
      <c r="O25" s="475"/>
      <c r="P25" s="475"/>
      <c r="Q25" s="475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3"/>
    </row>
    <row r="26" spans="2:28" ht="12.75">
      <c r="B26" s="468"/>
      <c r="C26" s="469"/>
      <c r="D26" s="469"/>
      <c r="E26" s="469"/>
      <c r="F26" s="469"/>
      <c r="G26" s="469"/>
      <c r="H26" s="469"/>
      <c r="I26" s="469"/>
      <c r="J26" s="469"/>
      <c r="K26" s="467"/>
      <c r="L26" s="467"/>
      <c r="M26" s="467"/>
      <c r="N26" s="467"/>
      <c r="O26" s="467"/>
      <c r="P26" s="467"/>
      <c r="Q26" s="467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7"/>
    </row>
    <row r="27" spans="2:28" ht="12.75">
      <c r="B27" s="468"/>
      <c r="C27" s="469"/>
      <c r="D27" s="469"/>
      <c r="E27" s="469"/>
      <c r="F27" s="469"/>
      <c r="G27" s="469"/>
      <c r="H27" s="469"/>
      <c r="I27" s="469"/>
      <c r="J27" s="469"/>
      <c r="K27" s="467"/>
      <c r="L27" s="467"/>
      <c r="M27" s="467"/>
      <c r="N27" s="467"/>
      <c r="O27" s="467"/>
      <c r="P27" s="467"/>
      <c r="Q27" s="467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7"/>
    </row>
    <row r="28" spans="2:28" ht="12.75">
      <c r="B28" s="468"/>
      <c r="C28" s="469"/>
      <c r="D28" s="469"/>
      <c r="E28" s="469"/>
      <c r="F28" s="469"/>
      <c r="G28" s="469"/>
      <c r="H28" s="469"/>
      <c r="I28" s="469"/>
      <c r="J28" s="469"/>
      <c r="K28" s="467"/>
      <c r="L28" s="467"/>
      <c r="M28" s="467"/>
      <c r="N28" s="467"/>
      <c r="O28" s="467"/>
      <c r="P28" s="467"/>
      <c r="Q28" s="467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7"/>
    </row>
    <row r="29" spans="2:28" ht="13.5" thickBot="1">
      <c r="B29" s="470"/>
      <c r="C29" s="471"/>
      <c r="D29" s="471"/>
      <c r="E29" s="471"/>
      <c r="F29" s="471"/>
      <c r="G29" s="471"/>
      <c r="H29" s="471"/>
      <c r="I29" s="471"/>
      <c r="J29" s="471"/>
      <c r="K29" s="450"/>
      <c r="L29" s="450"/>
      <c r="M29" s="450"/>
      <c r="N29" s="450"/>
      <c r="O29" s="450"/>
      <c r="P29" s="450"/>
      <c r="Q29" s="450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5"/>
    </row>
    <row r="30" spans="2:5" ht="13.5" thickBot="1">
      <c r="B30" s="2"/>
      <c r="D30" s="2"/>
      <c r="E30" s="2"/>
    </row>
    <row r="31" spans="2:28" ht="12.75">
      <c r="B31" s="215" t="s">
        <v>148</v>
      </c>
      <c r="C31" s="216"/>
      <c r="D31" s="217"/>
      <c r="E31" s="217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8"/>
      <c r="V31" s="458"/>
      <c r="W31" s="459"/>
      <c r="X31" s="459"/>
      <c r="Y31" s="459"/>
      <c r="Z31" s="459"/>
      <c r="AA31" s="459"/>
      <c r="AB31" s="460"/>
    </row>
    <row r="32" spans="2:28" ht="12.75">
      <c r="B32" s="219" t="s">
        <v>149</v>
      </c>
      <c r="C32" s="220"/>
      <c r="D32" s="221"/>
      <c r="E32" s="221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2"/>
      <c r="V32" s="461">
        <f>'C-1_C'!W7</f>
        <v>0</v>
      </c>
      <c r="W32" s="462"/>
      <c r="X32" s="462"/>
      <c r="Y32" s="462"/>
      <c r="Z32" s="462"/>
      <c r="AA32" s="462"/>
      <c r="AB32" s="463"/>
    </row>
    <row r="33" spans="2:28" ht="13.5" thickBot="1">
      <c r="B33" s="32" t="s">
        <v>150</v>
      </c>
      <c r="C33" s="18"/>
      <c r="D33" s="33"/>
      <c r="E33" s="3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464">
        <f>+V31*V32</f>
        <v>0</v>
      </c>
      <c r="W33" s="465"/>
      <c r="X33" s="465"/>
      <c r="Y33" s="465"/>
      <c r="Z33" s="465"/>
      <c r="AA33" s="465"/>
      <c r="AB33" s="466"/>
    </row>
    <row r="35" ht="12.75">
      <c r="A35" s="2" t="s">
        <v>136</v>
      </c>
    </row>
    <row r="36" spans="1:2" ht="12.75">
      <c r="A36" s="2"/>
      <c r="B36" s="2" t="s">
        <v>91</v>
      </c>
    </row>
    <row r="38" spans="2:28" ht="14.25" customHeight="1"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</row>
    <row r="39" spans="2:28" ht="14.25" customHeight="1"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</row>
    <row r="40" spans="2:28" ht="14.25" customHeight="1"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</row>
    <row r="41" spans="2:28" ht="14.25" customHeight="1"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</row>
    <row r="42" spans="2:28" ht="14.25" customHeight="1"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</row>
    <row r="43" spans="2:28" ht="14.25" customHeight="1"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</row>
    <row r="44" spans="2:28" ht="14.25" customHeight="1"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</row>
    <row r="45" spans="2:28" ht="14.25" customHeight="1"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</row>
    <row r="46" spans="2:28" ht="14.25" customHeight="1"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</row>
    <row r="47" spans="2:28" ht="14.25" customHeight="1"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</row>
    <row r="48" spans="2:28" ht="14.25" customHeight="1"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</row>
    <row r="49" spans="2:28" ht="14.25" customHeight="1"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</row>
    <row r="50" spans="2:28" ht="14.25" customHeight="1"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</row>
    <row r="51" spans="2:28" ht="14.25" customHeight="1"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</row>
    <row r="52" spans="2:28" ht="14.25" customHeight="1"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</row>
    <row r="53" spans="2:28" ht="14.25" customHeight="1"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</row>
    <row r="54" spans="2:28" ht="14.25" customHeight="1"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</row>
    <row r="55" spans="2:28" ht="14.25" customHeight="1"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</row>
  </sheetData>
  <sheetProtection sheet="1" objects="1" scenarios="1"/>
  <mergeCells count="33">
    <mergeCell ref="B38:AB55"/>
    <mergeCell ref="B25:J25"/>
    <mergeCell ref="B26:J26"/>
    <mergeCell ref="W7:AB8"/>
    <mergeCell ref="B21:J21"/>
    <mergeCell ref="B22:J22"/>
    <mergeCell ref="B23:J23"/>
    <mergeCell ref="B24:J24"/>
    <mergeCell ref="K25:Q25"/>
    <mergeCell ref="K26:Q26"/>
    <mergeCell ref="K21:Q21"/>
    <mergeCell ref="K22:Q22"/>
    <mergeCell ref="K23:Q23"/>
    <mergeCell ref="K24:Q24"/>
    <mergeCell ref="B27:J27"/>
    <mergeCell ref="B28:J28"/>
    <mergeCell ref="B29:J29"/>
    <mergeCell ref="K27:Q27"/>
    <mergeCell ref="V31:AB31"/>
    <mergeCell ref="V32:AB32"/>
    <mergeCell ref="V33:AB33"/>
    <mergeCell ref="K28:Q28"/>
    <mergeCell ref="R28:AB28"/>
    <mergeCell ref="A6:AB6"/>
    <mergeCell ref="K29:Q29"/>
    <mergeCell ref="R21:AB21"/>
    <mergeCell ref="R22:AB22"/>
    <mergeCell ref="R23:AB23"/>
    <mergeCell ref="R24:AB24"/>
    <mergeCell ref="R25:AB25"/>
    <mergeCell ref="R29:AB29"/>
    <mergeCell ref="R26:AB26"/>
    <mergeCell ref="R27:AB27"/>
  </mergeCells>
  <printOptions/>
  <pageMargins left="0.75" right="0.75" top="0.75" bottom="0.75" header="0" footer="0.5"/>
  <pageSetup fitToHeight="1" fitToWidth="1" horizontalDpi="600" verticalDpi="600" orientation="portrait" r:id="rId2"/>
  <headerFooter alignWithMargins="0">
    <oddFooter>&amp;CPage &amp;P of &amp;N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4:BA4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2.75">
      <c r="A4" s="150" t="s">
        <v>543</v>
      </c>
    </row>
    <row r="5" spans="1:1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9" ht="15.75">
      <c r="A6" s="346" t="s">
        <v>57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</row>
    <row r="7" spans="1:15" ht="15.75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39" ht="12.75">
      <c r="A8" s="376" t="s">
        <v>58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</row>
    <row r="9" spans="1:15" ht="13.5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39" s="19" customFormat="1" ht="16.5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27" t="s">
        <v>116</v>
      </c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9"/>
    </row>
    <row r="11" spans="1:39" s="19" customFormat="1" ht="16.5" thickBot="1">
      <c r="A11" s="24" t="s">
        <v>93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427" t="s">
        <v>51</v>
      </c>
      <c r="Q11" s="428"/>
      <c r="R11" s="428"/>
      <c r="S11" s="428"/>
      <c r="T11" s="428"/>
      <c r="U11" s="428"/>
      <c r="V11" s="428"/>
      <c r="W11" s="429"/>
      <c r="X11" s="427" t="s">
        <v>52</v>
      </c>
      <c r="Y11" s="428"/>
      <c r="Z11" s="428"/>
      <c r="AA11" s="428"/>
      <c r="AB11" s="428"/>
      <c r="AC11" s="428"/>
      <c r="AD11" s="428"/>
      <c r="AE11" s="429"/>
      <c r="AF11" s="427" t="s">
        <v>53</v>
      </c>
      <c r="AG11" s="428"/>
      <c r="AH11" s="428"/>
      <c r="AI11" s="428"/>
      <c r="AJ11" s="428"/>
      <c r="AK11" s="428"/>
      <c r="AL11" s="428"/>
      <c r="AM11" s="429"/>
    </row>
    <row r="12" spans="2:39" s="6" customFormat="1" ht="12">
      <c r="B12" s="25" t="s">
        <v>70</v>
      </c>
      <c r="C12" s="25" t="s">
        <v>94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30"/>
    </row>
    <row r="13" spans="2:39" s="6" customFormat="1" ht="12">
      <c r="B13" s="25" t="s">
        <v>72</v>
      </c>
      <c r="C13" s="25" t="s">
        <v>95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18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5"/>
    </row>
    <row r="14" spans="2:39" s="6" customFormat="1" ht="12">
      <c r="B14" s="25" t="s">
        <v>74</v>
      </c>
      <c r="C14" s="25" t="s">
        <v>96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18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5"/>
    </row>
    <row r="15" spans="2:39" s="6" customFormat="1" ht="12.75" thickBot="1">
      <c r="B15" s="25" t="s">
        <v>76</v>
      </c>
      <c r="C15" s="25" t="s">
        <v>97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410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2"/>
    </row>
    <row r="16" spans="1:39" s="6" customFormat="1" ht="1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</row>
    <row r="17" spans="1:53" s="20" customFormat="1" ht="16.5" thickBot="1">
      <c r="A17" s="26" t="s">
        <v>98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6" customFormat="1" ht="12.75">
      <c r="B18" s="25" t="s">
        <v>78</v>
      </c>
      <c r="C18" s="25" t="s">
        <v>99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99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1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6" customFormat="1" ht="13.5" thickBot="1">
      <c r="B19" s="25" t="s">
        <v>79</v>
      </c>
      <c r="C19" s="25" t="s">
        <v>133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07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6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20" customFormat="1" ht="16.5" thickBot="1">
      <c r="A21" s="26" t="s">
        <v>100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s="6" customFormat="1" ht="12.75">
      <c r="B22" s="25" t="s">
        <v>81</v>
      </c>
      <c r="C22" s="25" t="s">
        <v>101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99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1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39" s="6" customFormat="1" ht="12">
      <c r="B23" s="25" t="s">
        <v>102</v>
      </c>
      <c r="C23" s="25" t="s">
        <v>151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477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9"/>
    </row>
    <row r="24" spans="2:39" s="6" customFormat="1" ht="12">
      <c r="B24" s="25" t="s">
        <v>104</v>
      </c>
      <c r="C24" s="25" t="s">
        <v>111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443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5"/>
    </row>
    <row r="25" spans="2:39" s="6" customFormat="1" ht="12">
      <c r="B25" s="25" t="s">
        <v>106</v>
      </c>
      <c r="C25" s="29" t="s">
        <v>152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87">
        <f>+P23+P24</f>
        <v>0</v>
      </c>
      <c r="Q25" s="388"/>
      <c r="R25" s="388"/>
      <c r="S25" s="388"/>
      <c r="T25" s="388"/>
      <c r="U25" s="388"/>
      <c r="V25" s="388"/>
      <c r="W25" s="388"/>
      <c r="X25" s="388">
        <f>+X23+X24</f>
        <v>0</v>
      </c>
      <c r="Y25" s="388"/>
      <c r="Z25" s="388"/>
      <c r="AA25" s="388"/>
      <c r="AB25" s="388"/>
      <c r="AC25" s="388"/>
      <c r="AD25" s="388"/>
      <c r="AE25" s="388"/>
      <c r="AF25" s="388">
        <f>+AF23+AF24</f>
        <v>0</v>
      </c>
      <c r="AG25" s="388"/>
      <c r="AH25" s="388"/>
      <c r="AI25" s="388"/>
      <c r="AJ25" s="388"/>
      <c r="AK25" s="388"/>
      <c r="AL25" s="388"/>
      <c r="AM25" s="389"/>
    </row>
    <row r="26" spans="2:39" s="6" customFormat="1" ht="12.75" thickBot="1">
      <c r="B26" s="25" t="s">
        <v>108</v>
      </c>
      <c r="C26" s="25" t="s">
        <v>154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83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5"/>
    </row>
    <row r="27" spans="2:39" s="6" customFormat="1" ht="12.75" thickBot="1">
      <c r="B27" s="25" t="s">
        <v>110</v>
      </c>
      <c r="C27" s="29" t="s">
        <v>153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78">
        <f>+P25+P26</f>
        <v>0</v>
      </c>
      <c r="Q27" s="379"/>
      <c r="R27" s="379"/>
      <c r="S27" s="379"/>
      <c r="T27" s="379"/>
      <c r="U27" s="379"/>
      <c r="V27" s="379"/>
      <c r="W27" s="379"/>
      <c r="X27" s="379">
        <f>+X25+X26</f>
        <v>0</v>
      </c>
      <c r="Y27" s="379"/>
      <c r="Z27" s="379"/>
      <c r="AA27" s="379"/>
      <c r="AB27" s="379"/>
      <c r="AC27" s="379"/>
      <c r="AD27" s="379"/>
      <c r="AE27" s="379"/>
      <c r="AF27" s="379">
        <f>+AF25+AF26</f>
        <v>0</v>
      </c>
      <c r="AG27" s="379"/>
      <c r="AH27" s="379"/>
      <c r="AI27" s="379"/>
      <c r="AJ27" s="379"/>
      <c r="AK27" s="379"/>
      <c r="AL27" s="379"/>
      <c r="AM27" s="380"/>
    </row>
    <row r="28" spans="2:15" ht="12.7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2.75">
      <c r="B29" s="25" t="s">
        <v>59</v>
      </c>
      <c r="C29" s="30" t="s">
        <v>155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2.75">
      <c r="B30" s="21"/>
      <c r="C30" s="30" t="s">
        <v>118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3.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39" ht="12.75">
      <c r="B32" s="377" t="s">
        <v>51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19"/>
      <c r="AM32" s="420"/>
    </row>
    <row r="33" spans="2:39" ht="12.75">
      <c r="B33" s="374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4"/>
    </row>
    <row r="34" spans="2:39" ht="12.75">
      <c r="B34" s="374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4"/>
    </row>
    <row r="35" spans="2:39" ht="12.75">
      <c r="B35" s="374" t="s">
        <v>52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4"/>
    </row>
    <row r="36" spans="2:39" ht="12.75">
      <c r="B36" s="374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4"/>
    </row>
    <row r="37" spans="2:39" ht="12.75">
      <c r="B37" s="374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423"/>
      <c r="AM37" s="424"/>
    </row>
    <row r="38" spans="2:39" ht="12.75">
      <c r="B38" s="374" t="s">
        <v>53</v>
      </c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4"/>
    </row>
    <row r="39" spans="2:39" ht="12.75">
      <c r="B39" s="374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4"/>
    </row>
    <row r="40" spans="2:39" ht="13.5" thickBot="1">
      <c r="B40" s="375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1"/>
    </row>
  </sheetData>
  <sheetProtection sheet="1" objects="1" scenarios="1"/>
  <mergeCells count="60">
    <mergeCell ref="C38:AM40"/>
    <mergeCell ref="B32:B34"/>
    <mergeCell ref="B35:B37"/>
    <mergeCell ref="B38:B40"/>
    <mergeCell ref="C35:AM37"/>
    <mergeCell ref="P27:W27"/>
    <mergeCell ref="X27:AE27"/>
    <mergeCell ref="AF27:AM27"/>
    <mergeCell ref="C32:AM34"/>
    <mergeCell ref="P25:W25"/>
    <mergeCell ref="X25:AE25"/>
    <mergeCell ref="AF25:AM25"/>
    <mergeCell ref="P26:W26"/>
    <mergeCell ref="X26:AE26"/>
    <mergeCell ref="AF26:AM26"/>
    <mergeCell ref="P24:W24"/>
    <mergeCell ref="X24:AE24"/>
    <mergeCell ref="AF24:AM24"/>
    <mergeCell ref="P22:W22"/>
    <mergeCell ref="X22:AE22"/>
    <mergeCell ref="AF22:AM22"/>
    <mergeCell ref="P23:W23"/>
    <mergeCell ref="X23:AE23"/>
    <mergeCell ref="AF23:AM23"/>
    <mergeCell ref="P20:W20"/>
    <mergeCell ref="X20:AE20"/>
    <mergeCell ref="AF20:AM20"/>
    <mergeCell ref="P21:W21"/>
    <mergeCell ref="X21:AE21"/>
    <mergeCell ref="AF21:AM21"/>
    <mergeCell ref="P18:W18"/>
    <mergeCell ref="X18:AE18"/>
    <mergeCell ref="AF18:AM18"/>
    <mergeCell ref="P19:W19"/>
    <mergeCell ref="X19:AE19"/>
    <mergeCell ref="AF19:AM19"/>
    <mergeCell ref="P15:W15"/>
    <mergeCell ref="X15:AE15"/>
    <mergeCell ref="AF15:AM15"/>
    <mergeCell ref="P17:W17"/>
    <mergeCell ref="X17:AE17"/>
    <mergeCell ref="AF17:AM17"/>
    <mergeCell ref="P16:W16"/>
    <mergeCell ref="X16:AE16"/>
    <mergeCell ref="AF16:AM16"/>
    <mergeCell ref="AF12:AM12"/>
    <mergeCell ref="AF13:AM13"/>
    <mergeCell ref="P14:W14"/>
    <mergeCell ref="X14:AE14"/>
    <mergeCell ref="AF14:AM14"/>
    <mergeCell ref="P12:W12"/>
    <mergeCell ref="P13:W13"/>
    <mergeCell ref="X12:AE12"/>
    <mergeCell ref="X13:AE13"/>
    <mergeCell ref="A6:AM6"/>
    <mergeCell ref="A8:AM8"/>
    <mergeCell ref="P10:AM10"/>
    <mergeCell ref="P11:W11"/>
    <mergeCell ref="X11:AE11"/>
    <mergeCell ref="AF11:AM11"/>
  </mergeCells>
  <printOptions/>
  <pageMargins left="0.75" right="0.75" top="0.75" bottom="0.75" header="0" footer="0.5"/>
  <pageSetup fitToHeight="1" fitToWidth="1" horizontalDpi="600" verticalDpi="600" orientation="landscape" r:id="rId2"/>
  <headerFooter alignWithMargins="0"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K8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2.8515625" style="0" customWidth="1"/>
    <col min="3" max="3" width="3.57421875" style="0" customWidth="1"/>
    <col min="4" max="4" width="25.7109375" style="0" customWidth="1"/>
    <col min="11" max="11" width="8.7109375" style="0" customWidth="1"/>
  </cols>
  <sheetData>
    <row r="1" s="277" customFormat="1" ht="12.75"/>
    <row r="2" s="277" customFormat="1" ht="12.75"/>
    <row r="3" spans="1:11" s="277" customFormat="1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5" spans="1:4" ht="15.75">
      <c r="A5" s="260"/>
      <c r="B5" s="262" t="s">
        <v>493</v>
      </c>
      <c r="C5" s="260"/>
      <c r="D5" s="260"/>
    </row>
    <row r="7" ht="12.75">
      <c r="B7" t="s">
        <v>637</v>
      </c>
    </row>
    <row r="9" ht="12.75">
      <c r="B9" t="s">
        <v>620</v>
      </c>
    </row>
    <row r="10" spans="2:7" ht="12.75">
      <c r="B10" t="s">
        <v>635</v>
      </c>
      <c r="G10" s="265" t="s">
        <v>636</v>
      </c>
    </row>
    <row r="12" ht="15.75">
      <c r="B12" s="285" t="s">
        <v>616</v>
      </c>
    </row>
    <row r="14" spans="2:3" ht="12.75">
      <c r="B14" t="s">
        <v>541</v>
      </c>
      <c r="C14" t="s">
        <v>617</v>
      </c>
    </row>
    <row r="15" ht="12.75">
      <c r="C15" t="s">
        <v>605</v>
      </c>
    </row>
    <row r="16" ht="12.75">
      <c r="C16" t="s">
        <v>603</v>
      </c>
    </row>
    <row r="17" ht="12.75">
      <c r="C17" t="s">
        <v>606</v>
      </c>
    </row>
    <row r="18" ht="12.75">
      <c r="C18" t="s">
        <v>628</v>
      </c>
    </row>
    <row r="19" ht="12.75">
      <c r="C19" t="s">
        <v>604</v>
      </c>
    </row>
    <row r="20" ht="12.75">
      <c r="C20" t="s">
        <v>607</v>
      </c>
    </row>
    <row r="21" ht="12.75">
      <c r="C21" t="s">
        <v>629</v>
      </c>
    </row>
    <row r="22" spans="2:4" ht="15.75">
      <c r="B22" s="118"/>
      <c r="C22" s="118"/>
      <c r="D22" s="118"/>
    </row>
    <row r="23" spans="2:4" ht="15.75">
      <c r="B23" s="285" t="s">
        <v>621</v>
      </c>
      <c r="C23" s="118"/>
      <c r="D23" s="118"/>
    </row>
    <row r="24" spans="2:4" ht="15.75">
      <c r="B24" s="118"/>
      <c r="C24" s="118"/>
      <c r="D24" s="118"/>
    </row>
    <row r="25" spans="2:4" ht="15.75">
      <c r="B25" t="s">
        <v>541</v>
      </c>
      <c r="C25" s="113" t="s">
        <v>618</v>
      </c>
      <c r="D25" s="118"/>
    </row>
    <row r="26" spans="3:4" ht="15.75">
      <c r="C26" s="113"/>
      <c r="D26" s="118"/>
    </row>
    <row r="27" spans="2:4" ht="15.75">
      <c r="B27" t="s">
        <v>541</v>
      </c>
      <c r="C27" s="113" t="s">
        <v>639</v>
      </c>
      <c r="D27" s="118"/>
    </row>
    <row r="28" spans="2:4" ht="15.75">
      <c r="B28" s="118"/>
      <c r="C28" s="113" t="s">
        <v>630</v>
      </c>
      <c r="D28" s="118"/>
    </row>
    <row r="29" spans="2:4" ht="15.75">
      <c r="B29" s="118"/>
      <c r="C29" s="113"/>
      <c r="D29" s="118"/>
    </row>
    <row r="30" spans="2:4" ht="15.75">
      <c r="B30" t="s">
        <v>541</v>
      </c>
      <c r="C30" s="113" t="s">
        <v>640</v>
      </c>
      <c r="D30" s="118"/>
    </row>
    <row r="31" spans="2:4" ht="15.75">
      <c r="B31" s="118"/>
      <c r="C31" s="113" t="s">
        <v>631</v>
      </c>
      <c r="D31" s="118"/>
    </row>
    <row r="32" spans="2:4" ht="15.75">
      <c r="B32" s="118"/>
      <c r="C32" s="113"/>
      <c r="D32" s="118"/>
    </row>
    <row r="33" spans="2:4" ht="15.75">
      <c r="B33" t="s">
        <v>541</v>
      </c>
      <c r="C33" s="113" t="s">
        <v>619</v>
      </c>
      <c r="D33" s="118"/>
    </row>
    <row r="34" spans="3:4" ht="15.75">
      <c r="C34" s="113" t="s">
        <v>632</v>
      </c>
      <c r="D34" s="118"/>
    </row>
    <row r="35" spans="3:4" ht="15.75">
      <c r="C35" s="113"/>
      <c r="D35" s="118"/>
    </row>
    <row r="36" spans="2:3" ht="12.75">
      <c r="B36" t="s">
        <v>541</v>
      </c>
      <c r="C36" t="s">
        <v>512</v>
      </c>
    </row>
    <row r="37" ht="12.75">
      <c r="C37" t="s">
        <v>513</v>
      </c>
    </row>
    <row r="39" spans="2:3" ht="12.75">
      <c r="B39" t="s">
        <v>541</v>
      </c>
      <c r="C39" t="s">
        <v>509</v>
      </c>
    </row>
    <row r="40" ht="12.75">
      <c r="C40" t="s">
        <v>510</v>
      </c>
    </row>
    <row r="41" ht="12.75">
      <c r="C41" t="s">
        <v>511</v>
      </c>
    </row>
    <row r="43" spans="2:3" ht="12.75">
      <c r="B43" t="s">
        <v>541</v>
      </c>
      <c r="C43" s="152" t="s">
        <v>552</v>
      </c>
    </row>
    <row r="44" ht="12.75">
      <c r="C44" t="s">
        <v>551</v>
      </c>
    </row>
    <row r="46" ht="12.75">
      <c r="C46" s="152" t="s">
        <v>596</v>
      </c>
    </row>
    <row r="47" ht="12.75">
      <c r="C47" t="s">
        <v>597</v>
      </c>
    </row>
    <row r="49" ht="15.75">
      <c r="B49" s="286" t="s">
        <v>514</v>
      </c>
    </row>
    <row r="51" spans="2:3" ht="12.75">
      <c r="B51" t="s">
        <v>541</v>
      </c>
      <c r="C51" t="s">
        <v>516</v>
      </c>
    </row>
    <row r="52" ht="12.75">
      <c r="C52" t="s">
        <v>515</v>
      </c>
    </row>
    <row r="54" spans="2:3" ht="12.75">
      <c r="B54" t="s">
        <v>541</v>
      </c>
      <c r="C54" t="s">
        <v>633</v>
      </c>
    </row>
    <row r="55" ht="12.75">
      <c r="C55" s="3" t="s">
        <v>634</v>
      </c>
    </row>
    <row r="56" ht="12.75">
      <c r="C56" s="3"/>
    </row>
    <row r="57" ht="15.75">
      <c r="B57" s="286" t="s">
        <v>525</v>
      </c>
    </row>
    <row r="59" spans="2:3" ht="12.75">
      <c r="B59" t="s">
        <v>541</v>
      </c>
      <c r="C59" t="s">
        <v>638</v>
      </c>
    </row>
    <row r="60" ht="12.75">
      <c r="C60" s="152" t="s">
        <v>598</v>
      </c>
    </row>
    <row r="61" spans="2:4" ht="15.75">
      <c r="B61" s="118"/>
      <c r="C61" s="118"/>
      <c r="D61" s="118"/>
    </row>
    <row r="62" spans="2:4" ht="15.75">
      <c r="B62" s="285" t="s">
        <v>623</v>
      </c>
      <c r="C62" s="119"/>
      <c r="D62" s="119"/>
    </row>
    <row r="64" spans="2:8" ht="12.75">
      <c r="B64" t="s">
        <v>541</v>
      </c>
      <c r="C64" t="s">
        <v>595</v>
      </c>
      <c r="H64" s="259"/>
    </row>
    <row r="66" spans="2:3" ht="12.75">
      <c r="B66" t="s">
        <v>541</v>
      </c>
      <c r="C66" t="s">
        <v>494</v>
      </c>
    </row>
    <row r="68" spans="2:3" ht="12.75">
      <c r="B68" t="s">
        <v>541</v>
      </c>
      <c r="C68" t="s">
        <v>495</v>
      </c>
    </row>
    <row r="70" spans="2:3" ht="12.75">
      <c r="B70" t="s">
        <v>541</v>
      </c>
      <c r="C70" t="s">
        <v>608</v>
      </c>
    </row>
    <row r="72" ht="15.75">
      <c r="B72" s="286" t="s">
        <v>526</v>
      </c>
    </row>
    <row r="74" spans="2:3" ht="12.75">
      <c r="B74" t="s">
        <v>541</v>
      </c>
      <c r="C74" t="s">
        <v>496</v>
      </c>
    </row>
    <row r="75" ht="12.75">
      <c r="C75" t="s">
        <v>497</v>
      </c>
    </row>
    <row r="76" ht="12.75">
      <c r="C76" t="s">
        <v>499</v>
      </c>
    </row>
    <row r="78" spans="3:4" ht="12.75">
      <c r="C78" t="s">
        <v>541</v>
      </c>
      <c r="D78" t="s">
        <v>498</v>
      </c>
    </row>
    <row r="79" spans="3:4" ht="12.75">
      <c r="C79" t="s">
        <v>541</v>
      </c>
      <c r="D79" t="s">
        <v>500</v>
      </c>
    </row>
    <row r="80" spans="3:4" ht="12.75">
      <c r="C80" t="s">
        <v>541</v>
      </c>
      <c r="D80" t="s">
        <v>599</v>
      </c>
    </row>
    <row r="81" spans="3:4" ht="12.75">
      <c r="C81" t="s">
        <v>541</v>
      </c>
      <c r="D81" t="s">
        <v>501</v>
      </c>
    </row>
    <row r="83" spans="2:4" ht="15.75">
      <c r="B83" s="287" t="s">
        <v>610</v>
      </c>
      <c r="C83" s="264"/>
      <c r="D83" s="264"/>
    </row>
    <row r="85" spans="3:4" ht="12.75">
      <c r="C85" t="s">
        <v>541</v>
      </c>
      <c r="D85" t="s">
        <v>609</v>
      </c>
    </row>
    <row r="86" spans="3:4" ht="12.75">
      <c r="C86" t="s">
        <v>541</v>
      </c>
      <c r="D86" t="s">
        <v>611</v>
      </c>
    </row>
    <row r="87" spans="3:4" ht="12.75">
      <c r="C87" t="s">
        <v>541</v>
      </c>
      <c r="D87" t="s">
        <v>612</v>
      </c>
    </row>
    <row r="88" ht="12.75">
      <c r="D88" s="265" t="s">
        <v>613</v>
      </c>
    </row>
  </sheetData>
  <sheetProtection sheet="1" objects="1" scenarios="1"/>
  <hyperlinks>
    <hyperlink ref="D88" r:id="rId1" display="capout@dgs.virginia.gov"/>
    <hyperlink ref="G10" r:id="rId2" display="click here"/>
  </hyperlinks>
  <printOptions horizontalCentered="1"/>
  <pageMargins left="0.5" right="0.5" top="0.5" bottom="0.5" header="0" footer="0"/>
  <pageSetup fitToHeight="0" fitToWidth="1" horizontalDpi="600" verticalDpi="600" orientation="portrait" scale="92" r:id="rId5"/>
  <drawing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4:AB5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28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6.5" thickBot="1">
      <c r="A6" s="313" t="s">
        <v>156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23:28" ht="12.75">
      <c r="W7" s="500">
        <f>Q53</f>
        <v>0</v>
      </c>
      <c r="X7" s="501"/>
      <c r="Y7" s="501"/>
      <c r="Z7" s="501"/>
      <c r="AA7" s="501"/>
      <c r="AB7" s="502"/>
    </row>
    <row r="8" spans="1:28" ht="13.5" thickBot="1">
      <c r="A8" s="2" t="s">
        <v>12</v>
      </c>
      <c r="W8" s="503"/>
      <c r="X8" s="504"/>
      <c r="Y8" s="504"/>
      <c r="Z8" s="504"/>
      <c r="AA8" s="504"/>
      <c r="AB8" s="505"/>
    </row>
    <row r="10" ht="12.75">
      <c r="A10" s="2" t="s">
        <v>157</v>
      </c>
    </row>
    <row r="12" spans="2:5" ht="14.25">
      <c r="B12" s="12"/>
      <c r="D12" s="2" t="s">
        <v>70</v>
      </c>
      <c r="E12" s="2" t="s">
        <v>35</v>
      </c>
    </row>
    <row r="13" spans="4:6" ht="12.75">
      <c r="D13" s="2"/>
      <c r="E13" s="6"/>
      <c r="F13" s="6" t="s">
        <v>36</v>
      </c>
    </row>
    <row r="14" spans="4:5" ht="12.75">
      <c r="D14" s="2"/>
      <c r="E14" s="2"/>
    </row>
    <row r="15" spans="2:5" ht="14.25">
      <c r="B15" s="12"/>
      <c r="D15" s="2" t="s">
        <v>72</v>
      </c>
      <c r="E15" s="2" t="s">
        <v>38</v>
      </c>
    </row>
    <row r="16" spans="4:6" ht="12.75">
      <c r="D16" s="2"/>
      <c r="E16" s="2"/>
      <c r="F16" s="6" t="s">
        <v>37</v>
      </c>
    </row>
    <row r="17" spans="4:5" ht="12.75">
      <c r="D17" s="2"/>
      <c r="E17" s="2"/>
    </row>
    <row r="18" spans="2:5" ht="14.25">
      <c r="B18" s="12"/>
      <c r="D18" s="2" t="s">
        <v>74</v>
      </c>
      <c r="E18" s="2" t="s">
        <v>40</v>
      </c>
    </row>
    <row r="19" spans="4:6" ht="12.75">
      <c r="D19" s="2"/>
      <c r="E19" s="2"/>
      <c r="F19" s="6" t="s">
        <v>39</v>
      </c>
    </row>
    <row r="20" spans="4:5" ht="12.75">
      <c r="D20" s="2"/>
      <c r="E20" s="2"/>
    </row>
    <row r="21" spans="2:5" ht="14.25">
      <c r="B21" s="12"/>
      <c r="D21" s="2" t="s">
        <v>76</v>
      </c>
      <c r="E21" s="2" t="s">
        <v>41</v>
      </c>
    </row>
    <row r="22" spans="4:6" ht="12.75">
      <c r="D22" s="2"/>
      <c r="E22" s="2"/>
      <c r="F22" s="6" t="s">
        <v>42</v>
      </c>
    </row>
    <row r="23" spans="4:5" ht="12.75">
      <c r="D23" s="2"/>
      <c r="E23" s="2"/>
    </row>
    <row r="24" spans="4:5" ht="12.75">
      <c r="D24" s="2"/>
      <c r="E24" s="2"/>
    </row>
    <row r="26" ht="12.75">
      <c r="A26" s="2" t="s">
        <v>30</v>
      </c>
    </row>
    <row r="27" ht="12.75">
      <c r="B27" s="2" t="s">
        <v>91</v>
      </c>
    </row>
    <row r="29" spans="2:28" ht="12.75"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</row>
    <row r="30" spans="2:28" ht="12.75"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</row>
    <row r="31" spans="2:28" ht="12.75"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</row>
    <row r="32" spans="2:28" ht="12.75"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</row>
    <row r="33" spans="2:28" ht="12.75"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</row>
    <row r="34" spans="2:28" ht="12.75"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</row>
    <row r="35" spans="2:28" ht="12.75"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</row>
    <row r="36" spans="2:28" ht="12.75"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</row>
    <row r="37" spans="2:28" ht="12.75"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</row>
    <row r="38" spans="2:28" ht="12.75"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</row>
    <row r="39" spans="2:28" ht="12.75"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</row>
    <row r="40" spans="2:28" ht="12.75"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</row>
    <row r="41" spans="2:28" ht="12.75"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</row>
    <row r="43" ht="12.75">
      <c r="A43" s="2" t="s">
        <v>31</v>
      </c>
    </row>
    <row r="44" ht="12.75">
      <c r="A44" s="2"/>
    </row>
    <row r="45" ht="12.75">
      <c r="A45" s="2"/>
    </row>
    <row r="46" spans="1:28" ht="12.75">
      <c r="A46" s="2"/>
      <c r="Q46" s="490" t="s">
        <v>32</v>
      </c>
      <c r="R46" s="490"/>
      <c r="S46" s="490"/>
      <c r="T46" s="490"/>
      <c r="U46" s="490"/>
      <c r="V46" s="490"/>
      <c r="W46" s="490" t="s">
        <v>34</v>
      </c>
      <c r="X46" s="490"/>
      <c r="Y46" s="490"/>
      <c r="Z46" s="490"/>
      <c r="AA46" s="490"/>
      <c r="AB46" s="490"/>
    </row>
    <row r="47" spans="1:28" ht="13.5" thickBo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506" t="s">
        <v>240</v>
      </c>
      <c r="R47" s="506"/>
      <c r="S47" s="506"/>
      <c r="T47" s="506"/>
      <c r="U47" s="506"/>
      <c r="V47" s="506"/>
      <c r="W47" s="490" t="s">
        <v>33</v>
      </c>
      <c r="X47" s="490"/>
      <c r="Y47" s="490"/>
      <c r="Z47" s="490"/>
      <c r="AA47" s="490"/>
      <c r="AB47" s="490"/>
    </row>
    <row r="48" spans="1:28" ht="25.5" customHeight="1" thickTop="1">
      <c r="A48" s="21"/>
      <c r="B48" s="223" t="s">
        <v>70</v>
      </c>
      <c r="C48" s="507" t="s">
        <v>159</v>
      </c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491"/>
      <c r="R48" s="491"/>
      <c r="S48" s="491"/>
      <c r="T48" s="491"/>
      <c r="U48" s="491"/>
      <c r="V48" s="491"/>
      <c r="W48" s="509" t="e">
        <f>Q48/('C-1_C'!$W$7+'C-1_D'!$W$7)</f>
        <v>#DIV/0!</v>
      </c>
      <c r="X48" s="509"/>
      <c r="Y48" s="509"/>
      <c r="Z48" s="509"/>
      <c r="AA48" s="509"/>
      <c r="AB48" s="510"/>
    </row>
    <row r="49" spans="1:28" ht="25.5" customHeight="1">
      <c r="A49" s="21"/>
      <c r="B49" s="224" t="s">
        <v>72</v>
      </c>
      <c r="C49" s="498" t="s">
        <v>160</v>
      </c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82"/>
      <c r="R49" s="482"/>
      <c r="S49" s="482"/>
      <c r="T49" s="482"/>
      <c r="U49" s="482"/>
      <c r="V49" s="482"/>
      <c r="W49" s="484" t="e">
        <f>Q49/('C-1_C'!$W$7+'C-1_D'!$W$7)</f>
        <v>#DIV/0!</v>
      </c>
      <c r="X49" s="484"/>
      <c r="Y49" s="484"/>
      <c r="Z49" s="484"/>
      <c r="AA49" s="484"/>
      <c r="AB49" s="485"/>
    </row>
    <row r="50" spans="1:28" ht="25.5" customHeight="1">
      <c r="A50" s="21"/>
      <c r="B50" s="224" t="s">
        <v>74</v>
      </c>
      <c r="C50" s="498" t="s">
        <v>161</v>
      </c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82"/>
      <c r="R50" s="482"/>
      <c r="S50" s="482"/>
      <c r="T50" s="482"/>
      <c r="U50" s="482"/>
      <c r="V50" s="482"/>
      <c r="W50" s="484" t="e">
        <f>Q50/('C-1_C'!$W$7+'C-1_D'!$W$7)</f>
        <v>#DIV/0!</v>
      </c>
      <c r="X50" s="484"/>
      <c r="Y50" s="484"/>
      <c r="Z50" s="484"/>
      <c r="AA50" s="484"/>
      <c r="AB50" s="485"/>
    </row>
    <row r="51" spans="1:28" ht="25.5" customHeight="1">
      <c r="A51" s="21"/>
      <c r="B51" s="224" t="s">
        <v>76</v>
      </c>
      <c r="C51" s="498" t="s">
        <v>162</v>
      </c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82"/>
      <c r="R51" s="482"/>
      <c r="S51" s="482"/>
      <c r="T51" s="482"/>
      <c r="U51" s="482"/>
      <c r="V51" s="482"/>
      <c r="W51" s="484" t="e">
        <f>Q51/('C-1_C'!$W$7+'C-1_D'!$W$7)</f>
        <v>#DIV/0!</v>
      </c>
      <c r="X51" s="484"/>
      <c r="Y51" s="484"/>
      <c r="Z51" s="484"/>
      <c r="AA51" s="484"/>
      <c r="AB51" s="485"/>
    </row>
    <row r="52" spans="1:28" ht="25.5" customHeight="1" thickBot="1">
      <c r="A52" s="21"/>
      <c r="B52" s="225" t="s">
        <v>78</v>
      </c>
      <c r="C52" s="494" t="s">
        <v>163</v>
      </c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6"/>
      <c r="R52" s="496"/>
      <c r="S52" s="496"/>
      <c r="T52" s="496"/>
      <c r="U52" s="496"/>
      <c r="V52" s="496"/>
      <c r="W52" s="486" t="e">
        <f>Q52/('C-1_C'!$W$7+'C-1_D'!$W$7)</f>
        <v>#DIV/0!</v>
      </c>
      <c r="X52" s="486"/>
      <c r="Y52" s="486"/>
      <c r="Z52" s="486"/>
      <c r="AA52" s="486"/>
      <c r="AB52" s="487"/>
    </row>
    <row r="53" spans="1:28" ht="25.5" customHeight="1" thickBot="1">
      <c r="A53" s="21"/>
      <c r="B53" s="226" t="s">
        <v>79</v>
      </c>
      <c r="C53" s="492" t="s">
        <v>164</v>
      </c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83">
        <f>SUM(Q48:V52)</f>
        <v>0</v>
      </c>
      <c r="R53" s="483"/>
      <c r="S53" s="483"/>
      <c r="T53" s="483"/>
      <c r="U53" s="483"/>
      <c r="V53" s="483"/>
      <c r="W53" s="488" t="e">
        <f>Q53/('C-1_C'!$W$7+'C-1_D'!$W$7)</f>
        <v>#DIV/0!</v>
      </c>
      <c r="X53" s="488"/>
      <c r="Y53" s="488"/>
      <c r="Z53" s="488"/>
      <c r="AA53" s="488"/>
      <c r="AB53" s="489"/>
    </row>
    <row r="54" spans="1:22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</sheetData>
  <sheetProtection sheet="1" objects="1" scenarios="1"/>
  <mergeCells count="25">
    <mergeCell ref="B29:AB41"/>
    <mergeCell ref="C51:P51"/>
    <mergeCell ref="W7:AB8"/>
    <mergeCell ref="Q46:V46"/>
    <mergeCell ref="Q47:V47"/>
    <mergeCell ref="C50:P50"/>
    <mergeCell ref="C49:P49"/>
    <mergeCell ref="C48:P48"/>
    <mergeCell ref="W48:AB48"/>
    <mergeCell ref="W49:AB49"/>
    <mergeCell ref="C52:P52"/>
    <mergeCell ref="W50:AB50"/>
    <mergeCell ref="Q50:V50"/>
    <mergeCell ref="Q51:V51"/>
    <mergeCell ref="Q52:V52"/>
    <mergeCell ref="Q49:V49"/>
    <mergeCell ref="Q53:V53"/>
    <mergeCell ref="W51:AB51"/>
    <mergeCell ref="A6:AB6"/>
    <mergeCell ref="W52:AB52"/>
    <mergeCell ref="W53:AB53"/>
    <mergeCell ref="W46:AB46"/>
    <mergeCell ref="W47:AB47"/>
    <mergeCell ref="Q48:V48"/>
    <mergeCell ref="C53:P53"/>
  </mergeCells>
  <printOptions/>
  <pageMargins left="0.75" right="0.75" top="0.75" bottom="0.75" header="0" footer="0.5"/>
  <pageSetup fitToHeight="1" fitToWidth="1" horizontalDpi="600" verticalDpi="600" orientation="portrait" scale="98" r:id="rId2"/>
  <headerFooter alignWithMargins="0">
    <oddFooter>&amp;CPage &amp;P of &amp;N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4:AC5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29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6"/>
    </row>
    <row r="6" spans="1:28" ht="16.5" thickBot="1">
      <c r="A6" s="313" t="s">
        <v>165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23:28" ht="12.75">
      <c r="W7" s="362"/>
      <c r="X7" s="363"/>
      <c r="Y7" s="363"/>
      <c r="Z7" s="363"/>
      <c r="AA7" s="363"/>
      <c r="AB7" s="364"/>
    </row>
    <row r="8" spans="1:28" ht="13.5" thickBot="1">
      <c r="A8" s="2" t="s">
        <v>13</v>
      </c>
      <c r="W8" s="365"/>
      <c r="X8" s="366"/>
      <c r="Y8" s="366"/>
      <c r="Z8" s="366"/>
      <c r="AA8" s="366"/>
      <c r="AB8" s="367"/>
    </row>
    <row r="9" spans="4:18" ht="12.75">
      <c r="D9" t="s">
        <v>10</v>
      </c>
      <c r="Q9" s="526"/>
      <c r="R9" s="526"/>
    </row>
    <row r="11" ht="12.75">
      <c r="A11" s="2" t="s">
        <v>166</v>
      </c>
    </row>
    <row r="13" spans="2:5" ht="14.25">
      <c r="B13" s="12"/>
      <c r="D13" s="10" t="s">
        <v>70</v>
      </c>
      <c r="E13" s="2" t="s">
        <v>167</v>
      </c>
    </row>
    <row r="14" spans="2:5" ht="14.25">
      <c r="B14" s="13"/>
      <c r="D14" s="10" t="s">
        <v>72</v>
      </c>
      <c r="E14" s="2" t="s">
        <v>168</v>
      </c>
    </row>
    <row r="15" spans="2:5" ht="14.25">
      <c r="B15" s="13"/>
      <c r="D15" s="10" t="s">
        <v>74</v>
      </c>
      <c r="E15" s="2" t="s">
        <v>43</v>
      </c>
    </row>
    <row r="16" spans="2:5" ht="14.25">
      <c r="B16" s="13"/>
      <c r="D16" s="10" t="s">
        <v>76</v>
      </c>
      <c r="E16" s="2" t="s">
        <v>169</v>
      </c>
    </row>
    <row r="17" spans="2:5" ht="12.75">
      <c r="B17" s="2"/>
      <c r="D17" s="2"/>
      <c r="E17" s="2"/>
    </row>
    <row r="18" spans="1:5" ht="12.75">
      <c r="A18" s="2" t="s">
        <v>137</v>
      </c>
      <c r="B18" s="2"/>
      <c r="D18" s="2"/>
      <c r="E18" s="2"/>
    </row>
    <row r="19" spans="2:5" ht="12.75">
      <c r="B19" s="2" t="s">
        <v>138</v>
      </c>
      <c r="D19" s="2"/>
      <c r="E19" s="2"/>
    </row>
    <row r="20" spans="2:5" ht="6" customHeight="1" thickBot="1">
      <c r="B20" s="2"/>
      <c r="D20" s="2"/>
      <c r="E20" s="2"/>
    </row>
    <row r="21" spans="2:28" ht="12.75">
      <c r="B21" s="329"/>
      <c r="C21" s="321"/>
      <c r="D21" s="321"/>
      <c r="E21" s="321"/>
      <c r="F21" s="321"/>
      <c r="G21" s="321"/>
      <c r="H21" s="321"/>
      <c r="I21" s="321"/>
      <c r="J21" s="321"/>
      <c r="K21" s="321" t="s">
        <v>144</v>
      </c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2"/>
    </row>
    <row r="22" spans="2:28" ht="12.75">
      <c r="B22" s="527"/>
      <c r="C22" s="524"/>
      <c r="D22" s="524"/>
      <c r="E22" s="524"/>
      <c r="F22" s="524"/>
      <c r="G22" s="524"/>
      <c r="H22" s="524"/>
      <c r="I22" s="524"/>
      <c r="J22" s="525"/>
      <c r="K22" s="523" t="s">
        <v>170</v>
      </c>
      <c r="L22" s="524"/>
      <c r="M22" s="524"/>
      <c r="N22" s="524"/>
      <c r="O22" s="524"/>
      <c r="P22" s="524"/>
      <c r="Q22" s="525"/>
      <c r="R22" s="523"/>
      <c r="S22" s="524"/>
      <c r="T22" s="524"/>
      <c r="U22" s="524"/>
      <c r="V22" s="524"/>
      <c r="W22" s="524"/>
      <c r="X22" s="524"/>
      <c r="Y22" s="524"/>
      <c r="Z22" s="524"/>
      <c r="AA22" s="524"/>
      <c r="AB22" s="528"/>
    </row>
    <row r="23" spans="2:28" ht="12.75">
      <c r="B23" s="328"/>
      <c r="C23" s="320"/>
      <c r="D23" s="320"/>
      <c r="E23" s="320"/>
      <c r="F23" s="320"/>
      <c r="G23" s="320"/>
      <c r="H23" s="320"/>
      <c r="I23" s="320"/>
      <c r="J23" s="320"/>
      <c r="K23" s="320" t="s">
        <v>171</v>
      </c>
      <c r="L23" s="320"/>
      <c r="M23" s="320"/>
      <c r="N23" s="320"/>
      <c r="O23" s="320"/>
      <c r="P23" s="320"/>
      <c r="Q23" s="320"/>
      <c r="R23" s="320" t="s">
        <v>174</v>
      </c>
      <c r="S23" s="320"/>
      <c r="T23" s="320"/>
      <c r="U23" s="320"/>
      <c r="V23" s="320"/>
      <c r="W23" s="320"/>
      <c r="X23" s="320"/>
      <c r="Y23" s="320"/>
      <c r="Z23" s="320"/>
      <c r="AA23" s="320"/>
      <c r="AB23" s="323"/>
    </row>
    <row r="24" spans="2:28" ht="12.75">
      <c r="B24" s="328" t="s">
        <v>141</v>
      </c>
      <c r="C24" s="320"/>
      <c r="D24" s="320"/>
      <c r="E24" s="320"/>
      <c r="F24" s="320"/>
      <c r="G24" s="320"/>
      <c r="H24" s="320"/>
      <c r="I24" s="320"/>
      <c r="J24" s="320"/>
      <c r="K24" s="320" t="s">
        <v>172</v>
      </c>
      <c r="L24" s="320"/>
      <c r="M24" s="320"/>
      <c r="N24" s="320"/>
      <c r="O24" s="320"/>
      <c r="P24" s="320"/>
      <c r="Q24" s="320"/>
      <c r="R24" s="320" t="s">
        <v>175</v>
      </c>
      <c r="S24" s="320"/>
      <c r="T24" s="320"/>
      <c r="U24" s="320"/>
      <c r="V24" s="320"/>
      <c r="W24" s="320"/>
      <c r="X24" s="320"/>
      <c r="Y24" s="320"/>
      <c r="Z24" s="320"/>
      <c r="AA24" s="320"/>
      <c r="AB24" s="323"/>
    </row>
    <row r="25" spans="2:28" ht="13.5" thickBot="1">
      <c r="B25" s="474" t="s">
        <v>139</v>
      </c>
      <c r="C25" s="319"/>
      <c r="D25" s="319"/>
      <c r="E25" s="319"/>
      <c r="F25" s="319"/>
      <c r="G25" s="319"/>
      <c r="H25" s="319"/>
      <c r="I25" s="319"/>
      <c r="J25" s="319"/>
      <c r="K25" s="319" t="s">
        <v>173</v>
      </c>
      <c r="L25" s="319"/>
      <c r="M25" s="319"/>
      <c r="N25" s="319"/>
      <c r="O25" s="319"/>
      <c r="P25" s="319"/>
      <c r="Q25" s="319"/>
      <c r="R25" s="319" t="s">
        <v>147</v>
      </c>
      <c r="S25" s="319"/>
      <c r="T25" s="319"/>
      <c r="U25" s="319"/>
      <c r="V25" s="319"/>
      <c r="W25" s="319"/>
      <c r="X25" s="319"/>
      <c r="Y25" s="319"/>
      <c r="Z25" s="319"/>
      <c r="AA25" s="319"/>
      <c r="AB25" s="451"/>
    </row>
    <row r="26" spans="2:28" ht="12.75">
      <c r="B26" s="472"/>
      <c r="C26" s="473"/>
      <c r="D26" s="473"/>
      <c r="E26" s="473"/>
      <c r="F26" s="473"/>
      <c r="G26" s="473"/>
      <c r="H26" s="473"/>
      <c r="I26" s="473"/>
      <c r="J26" s="473"/>
      <c r="K26" s="475"/>
      <c r="L26" s="475"/>
      <c r="M26" s="475"/>
      <c r="N26" s="475"/>
      <c r="O26" s="475"/>
      <c r="P26" s="475"/>
      <c r="Q26" s="475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3"/>
    </row>
    <row r="27" spans="2:28" ht="12.75">
      <c r="B27" s="468"/>
      <c r="C27" s="469"/>
      <c r="D27" s="469"/>
      <c r="E27" s="469"/>
      <c r="F27" s="469"/>
      <c r="G27" s="469"/>
      <c r="H27" s="469"/>
      <c r="I27" s="469"/>
      <c r="J27" s="469"/>
      <c r="K27" s="467"/>
      <c r="L27" s="467"/>
      <c r="M27" s="467"/>
      <c r="N27" s="467"/>
      <c r="O27" s="467"/>
      <c r="P27" s="467"/>
      <c r="Q27" s="467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7"/>
    </row>
    <row r="28" spans="2:28" ht="12.75">
      <c r="B28" s="468"/>
      <c r="C28" s="469"/>
      <c r="D28" s="469"/>
      <c r="E28" s="469"/>
      <c r="F28" s="469"/>
      <c r="G28" s="469"/>
      <c r="H28" s="469"/>
      <c r="I28" s="469"/>
      <c r="J28" s="469"/>
      <c r="K28" s="467"/>
      <c r="L28" s="467"/>
      <c r="M28" s="467"/>
      <c r="N28" s="467"/>
      <c r="O28" s="467"/>
      <c r="P28" s="467"/>
      <c r="Q28" s="467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7"/>
    </row>
    <row r="29" spans="2:28" ht="12.75">
      <c r="B29" s="468"/>
      <c r="C29" s="469"/>
      <c r="D29" s="469"/>
      <c r="E29" s="469"/>
      <c r="F29" s="469"/>
      <c r="G29" s="469"/>
      <c r="H29" s="469"/>
      <c r="I29" s="469"/>
      <c r="J29" s="469"/>
      <c r="K29" s="467"/>
      <c r="L29" s="467"/>
      <c r="M29" s="467"/>
      <c r="N29" s="467"/>
      <c r="O29" s="467"/>
      <c r="P29" s="467"/>
      <c r="Q29" s="467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7"/>
    </row>
    <row r="30" spans="2:28" ht="13.5" thickBot="1">
      <c r="B30" s="470"/>
      <c r="C30" s="471"/>
      <c r="D30" s="471"/>
      <c r="E30" s="471"/>
      <c r="F30" s="471"/>
      <c r="G30" s="471"/>
      <c r="H30" s="471"/>
      <c r="I30" s="471"/>
      <c r="J30" s="471"/>
      <c r="K30" s="450"/>
      <c r="L30" s="450"/>
      <c r="M30" s="450"/>
      <c r="N30" s="450"/>
      <c r="O30" s="450"/>
      <c r="P30" s="450"/>
      <c r="Q30" s="450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5"/>
    </row>
    <row r="31" spans="2:5" ht="6.75" customHeight="1" thickBot="1">
      <c r="B31" s="2"/>
      <c r="D31" s="2"/>
      <c r="E31" s="2"/>
    </row>
    <row r="32" spans="2:28" ht="12.75">
      <c r="B32" s="215" t="s">
        <v>148</v>
      </c>
      <c r="C32" s="216"/>
      <c r="D32" s="217"/>
      <c r="E32" s="217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8"/>
      <c r="V32" s="530"/>
      <c r="W32" s="531"/>
      <c r="X32" s="531"/>
      <c r="Y32" s="531"/>
      <c r="Z32" s="531"/>
      <c r="AA32" s="531"/>
      <c r="AB32" s="532"/>
    </row>
    <row r="33" spans="2:28" ht="12.75">
      <c r="B33" s="219" t="s">
        <v>149</v>
      </c>
      <c r="C33" s="220"/>
      <c r="D33" s="221"/>
      <c r="E33" s="221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2"/>
      <c r="V33" s="533">
        <f>'C-1_C'!W7</f>
        <v>0</v>
      </c>
      <c r="W33" s="534"/>
      <c r="X33" s="534"/>
      <c r="Y33" s="534"/>
      <c r="Z33" s="534"/>
      <c r="AA33" s="534"/>
      <c r="AB33" s="535"/>
    </row>
    <row r="34" spans="2:28" ht="13.5" thickBot="1">
      <c r="B34" s="32" t="s">
        <v>176</v>
      </c>
      <c r="C34" s="18"/>
      <c r="D34" s="33"/>
      <c r="E34" s="33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536">
        <f>+V32*V33</f>
        <v>0</v>
      </c>
      <c r="W34" s="537"/>
      <c r="X34" s="537"/>
      <c r="Y34" s="537"/>
      <c r="Z34" s="537"/>
      <c r="AA34" s="537"/>
      <c r="AB34" s="538"/>
    </row>
    <row r="36" spans="1:5" ht="12.75">
      <c r="A36" s="2" t="s">
        <v>502</v>
      </c>
      <c r="B36" s="2"/>
      <c r="D36" s="2"/>
      <c r="E36" s="2"/>
    </row>
    <row r="37" spans="2:5" ht="12.75">
      <c r="B37" s="2" t="s">
        <v>138</v>
      </c>
      <c r="D37" s="2"/>
      <c r="E37" s="2"/>
    </row>
    <row r="38" spans="2:5" ht="6" customHeight="1" thickBot="1">
      <c r="B38" s="2"/>
      <c r="D38" s="2"/>
      <c r="E38" s="2"/>
    </row>
    <row r="39" spans="2:28" ht="12.75">
      <c r="B39" s="329"/>
      <c r="C39" s="321"/>
      <c r="D39" s="321"/>
      <c r="E39" s="321"/>
      <c r="F39" s="321"/>
      <c r="G39" s="321"/>
      <c r="H39" s="321"/>
      <c r="I39" s="321"/>
      <c r="J39" s="321"/>
      <c r="K39" s="321" t="s">
        <v>179</v>
      </c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2"/>
    </row>
    <row r="40" spans="2:28" ht="12.75">
      <c r="B40" s="328"/>
      <c r="C40" s="320"/>
      <c r="D40" s="320"/>
      <c r="E40" s="320"/>
      <c r="F40" s="320"/>
      <c r="G40" s="320"/>
      <c r="H40" s="320"/>
      <c r="I40" s="320"/>
      <c r="J40" s="320"/>
      <c r="K40" s="320" t="s">
        <v>178</v>
      </c>
      <c r="L40" s="320"/>
      <c r="M40" s="320"/>
      <c r="N40" s="320"/>
      <c r="O40" s="320"/>
      <c r="P40" s="320"/>
      <c r="Q40" s="320"/>
      <c r="R40" s="320" t="s">
        <v>174</v>
      </c>
      <c r="S40" s="320"/>
      <c r="T40" s="320"/>
      <c r="U40" s="320"/>
      <c r="V40" s="320"/>
      <c r="W40" s="320"/>
      <c r="X40" s="320"/>
      <c r="Y40" s="320"/>
      <c r="Z40" s="320"/>
      <c r="AA40" s="320"/>
      <c r="AB40" s="323"/>
    </row>
    <row r="41" spans="2:28" ht="12.75">
      <c r="B41" s="328" t="s">
        <v>141</v>
      </c>
      <c r="C41" s="320"/>
      <c r="D41" s="320"/>
      <c r="E41" s="320"/>
      <c r="F41" s="320"/>
      <c r="G41" s="320"/>
      <c r="H41" s="320"/>
      <c r="I41" s="320"/>
      <c r="J41" s="320"/>
      <c r="K41" s="320" t="s">
        <v>180</v>
      </c>
      <c r="L41" s="320"/>
      <c r="M41" s="320"/>
      <c r="N41" s="320"/>
      <c r="O41" s="320"/>
      <c r="P41" s="320"/>
      <c r="Q41" s="320"/>
      <c r="R41" s="320" t="s">
        <v>175</v>
      </c>
      <c r="S41" s="320"/>
      <c r="T41" s="320"/>
      <c r="U41" s="320"/>
      <c r="V41" s="320"/>
      <c r="W41" s="320"/>
      <c r="X41" s="320"/>
      <c r="Y41" s="320"/>
      <c r="Z41" s="320"/>
      <c r="AA41" s="320"/>
      <c r="AB41" s="323"/>
    </row>
    <row r="42" spans="2:28" ht="13.5" thickBot="1">
      <c r="B42" s="474" t="s">
        <v>139</v>
      </c>
      <c r="C42" s="319"/>
      <c r="D42" s="319"/>
      <c r="E42" s="319"/>
      <c r="F42" s="319"/>
      <c r="G42" s="319"/>
      <c r="H42" s="319"/>
      <c r="I42" s="319"/>
      <c r="J42" s="319"/>
      <c r="K42" s="319" t="s">
        <v>181</v>
      </c>
      <c r="L42" s="319"/>
      <c r="M42" s="319"/>
      <c r="N42" s="319"/>
      <c r="O42" s="319"/>
      <c r="P42" s="319"/>
      <c r="Q42" s="319"/>
      <c r="R42" s="319" t="s">
        <v>147</v>
      </c>
      <c r="S42" s="319"/>
      <c r="T42" s="319"/>
      <c r="U42" s="319"/>
      <c r="V42" s="319"/>
      <c r="W42" s="319"/>
      <c r="X42" s="319"/>
      <c r="Y42" s="319"/>
      <c r="Z42" s="319"/>
      <c r="AA42" s="319"/>
      <c r="AB42" s="451"/>
    </row>
    <row r="43" spans="2:28" ht="12.75">
      <c r="B43" s="472"/>
      <c r="C43" s="473"/>
      <c r="D43" s="473"/>
      <c r="E43" s="473"/>
      <c r="F43" s="473"/>
      <c r="G43" s="473"/>
      <c r="H43" s="473"/>
      <c r="I43" s="473"/>
      <c r="J43" s="473"/>
      <c r="K43" s="522"/>
      <c r="L43" s="522"/>
      <c r="M43" s="522"/>
      <c r="N43" s="522"/>
      <c r="O43" s="522"/>
      <c r="P43" s="522"/>
      <c r="Q43" s="52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3"/>
    </row>
    <row r="44" spans="2:28" ht="12.75">
      <c r="B44" s="468"/>
      <c r="C44" s="469"/>
      <c r="D44" s="469"/>
      <c r="E44" s="469"/>
      <c r="F44" s="469"/>
      <c r="G44" s="469"/>
      <c r="H44" s="469"/>
      <c r="I44" s="469"/>
      <c r="J44" s="469"/>
      <c r="K44" s="517"/>
      <c r="L44" s="517"/>
      <c r="M44" s="517"/>
      <c r="N44" s="517"/>
      <c r="O44" s="517"/>
      <c r="P44" s="517"/>
      <c r="Q44" s="517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7"/>
    </row>
    <row r="45" spans="2:28" ht="12.75">
      <c r="B45" s="468"/>
      <c r="C45" s="469"/>
      <c r="D45" s="469"/>
      <c r="E45" s="469"/>
      <c r="F45" s="469"/>
      <c r="G45" s="469"/>
      <c r="H45" s="469"/>
      <c r="I45" s="469"/>
      <c r="J45" s="469"/>
      <c r="K45" s="517"/>
      <c r="L45" s="517"/>
      <c r="M45" s="517"/>
      <c r="N45" s="517"/>
      <c r="O45" s="517"/>
      <c r="P45" s="517"/>
      <c r="Q45" s="517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7"/>
    </row>
    <row r="46" spans="2:28" ht="12.75">
      <c r="B46" s="468"/>
      <c r="C46" s="469"/>
      <c r="D46" s="469"/>
      <c r="E46" s="469"/>
      <c r="F46" s="469"/>
      <c r="G46" s="469"/>
      <c r="H46" s="469"/>
      <c r="I46" s="469"/>
      <c r="J46" s="469"/>
      <c r="K46" s="517"/>
      <c r="L46" s="517"/>
      <c r="M46" s="517"/>
      <c r="N46" s="517"/>
      <c r="O46" s="517"/>
      <c r="P46" s="517"/>
      <c r="Q46" s="517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7"/>
    </row>
    <row r="47" spans="2:28" ht="13.5" thickBot="1">
      <c r="B47" s="470"/>
      <c r="C47" s="471"/>
      <c r="D47" s="471"/>
      <c r="E47" s="471"/>
      <c r="F47" s="471"/>
      <c r="G47" s="471"/>
      <c r="H47" s="471"/>
      <c r="I47" s="471"/>
      <c r="J47" s="471"/>
      <c r="K47" s="521"/>
      <c r="L47" s="521"/>
      <c r="M47" s="521"/>
      <c r="N47" s="521"/>
      <c r="O47" s="521"/>
      <c r="P47" s="521"/>
      <c r="Q47" s="521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5"/>
    </row>
    <row r="48" spans="2:5" ht="6.75" customHeight="1" thickBot="1">
      <c r="B48" s="2"/>
      <c r="D48" s="2"/>
      <c r="E48" s="2"/>
    </row>
    <row r="49" spans="2:28" ht="12.75">
      <c r="B49" s="215" t="s">
        <v>182</v>
      </c>
      <c r="C49" s="216"/>
      <c r="D49" s="217"/>
      <c r="E49" s="217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8"/>
      <c r="V49" s="511"/>
      <c r="W49" s="512"/>
      <c r="X49" s="512"/>
      <c r="Y49" s="512"/>
      <c r="Z49" s="512"/>
      <c r="AA49" s="512"/>
      <c r="AB49" s="513"/>
    </row>
    <row r="50" spans="2:28" ht="12.75">
      <c r="B50" s="219" t="s">
        <v>183</v>
      </c>
      <c r="C50" s="220"/>
      <c r="D50" s="221"/>
      <c r="E50" s="221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2"/>
      <c r="V50" s="514"/>
      <c r="W50" s="515"/>
      <c r="X50" s="515"/>
      <c r="Y50" s="515"/>
      <c r="Z50" s="515"/>
      <c r="AA50" s="515"/>
      <c r="AB50" s="516"/>
    </row>
    <row r="51" spans="2:28" ht="13.5" thickBot="1">
      <c r="B51" s="32" t="s">
        <v>176</v>
      </c>
      <c r="C51" s="18"/>
      <c r="D51" s="33"/>
      <c r="E51" s="33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518">
        <f>+V49*V50</f>
        <v>0</v>
      </c>
      <c r="W51" s="519"/>
      <c r="X51" s="519"/>
      <c r="Y51" s="519"/>
      <c r="Z51" s="519"/>
      <c r="AA51" s="519"/>
      <c r="AB51" s="520"/>
    </row>
    <row r="53" ht="12.75">
      <c r="A53" s="2" t="s">
        <v>177</v>
      </c>
    </row>
    <row r="54" spans="1:2" ht="12.75">
      <c r="A54" s="2"/>
      <c r="B54" s="2" t="s">
        <v>91</v>
      </c>
    </row>
    <row r="56" spans="2:28" ht="14.25" customHeight="1"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</row>
    <row r="57" spans="2:28" ht="14.25" customHeight="1"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</row>
    <row r="58" spans="2:28" ht="14.25" customHeight="1"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</row>
    <row r="59" spans="2:28" ht="14.25" customHeight="1"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</row>
  </sheetData>
  <sheetProtection sheet="1" objects="1" scenarios="1"/>
  <mergeCells count="67">
    <mergeCell ref="B56:AB59"/>
    <mergeCell ref="V32:AB32"/>
    <mergeCell ref="V33:AB33"/>
    <mergeCell ref="V34:AB34"/>
    <mergeCell ref="B39:J39"/>
    <mergeCell ref="K39:Q39"/>
    <mergeCell ref="R39:AB39"/>
    <mergeCell ref="B41:J41"/>
    <mergeCell ref="K41:Q41"/>
    <mergeCell ref="R41:AB41"/>
    <mergeCell ref="K30:Q30"/>
    <mergeCell ref="R30:AB30"/>
    <mergeCell ref="R29:AB29"/>
    <mergeCell ref="R21:AB21"/>
    <mergeCell ref="R23:AB23"/>
    <mergeCell ref="R24:AB24"/>
    <mergeCell ref="R25:AB25"/>
    <mergeCell ref="R22:AB22"/>
    <mergeCell ref="K27:Q27"/>
    <mergeCell ref="K28:Q28"/>
    <mergeCell ref="B26:J26"/>
    <mergeCell ref="B22:J22"/>
    <mergeCell ref="K21:Q21"/>
    <mergeCell ref="K23:Q23"/>
    <mergeCell ref="K24:Q24"/>
    <mergeCell ref="B21:J21"/>
    <mergeCell ref="B23:J23"/>
    <mergeCell ref="B24:J24"/>
    <mergeCell ref="B25:J25"/>
    <mergeCell ref="W7:AB8"/>
    <mergeCell ref="K25:Q25"/>
    <mergeCell ref="K22:Q22"/>
    <mergeCell ref="K26:Q26"/>
    <mergeCell ref="R26:AB26"/>
    <mergeCell ref="Q9:R9"/>
    <mergeCell ref="R27:AB27"/>
    <mergeCell ref="R28:AB28"/>
    <mergeCell ref="B40:J40"/>
    <mergeCell ref="K40:Q40"/>
    <mergeCell ref="R40:AB40"/>
    <mergeCell ref="K29:Q29"/>
    <mergeCell ref="B27:J27"/>
    <mergeCell ref="B28:J28"/>
    <mergeCell ref="B29:J29"/>
    <mergeCell ref="B30:J30"/>
    <mergeCell ref="R42:AB42"/>
    <mergeCell ref="B43:J43"/>
    <mergeCell ref="K43:Q43"/>
    <mergeCell ref="R43:AB43"/>
    <mergeCell ref="B42:J42"/>
    <mergeCell ref="K42:Q42"/>
    <mergeCell ref="V51:AB51"/>
    <mergeCell ref="A6:AB6"/>
    <mergeCell ref="B46:J46"/>
    <mergeCell ref="K46:Q46"/>
    <mergeCell ref="R46:AB46"/>
    <mergeCell ref="B47:J47"/>
    <mergeCell ref="K47:Q47"/>
    <mergeCell ref="R47:AB47"/>
    <mergeCell ref="B44:J44"/>
    <mergeCell ref="K44:Q44"/>
    <mergeCell ref="V49:AB49"/>
    <mergeCell ref="V50:AB50"/>
    <mergeCell ref="R44:AB44"/>
    <mergeCell ref="B45:J45"/>
    <mergeCell ref="K45:Q45"/>
    <mergeCell ref="R45:AB45"/>
  </mergeCells>
  <dataValidations count="1">
    <dataValidation type="list" allowBlank="1" showInputMessage="1" showErrorMessage="1" sqref="Q9:R9">
      <formula1>"Yes,No"</formula1>
    </dataValidation>
  </dataValidations>
  <printOptions/>
  <pageMargins left="0.75" right="0.75" top="0.75" bottom="0.75" header="0" footer="0.5"/>
  <pageSetup fitToHeight="1" fitToWidth="1" horizontalDpi="600" verticalDpi="600" orientation="portrait" r:id="rId2"/>
  <headerFooter alignWithMargins="0">
    <oddFooter>&amp;CPage &amp;P of &amp;N</oddFooter>
  </headerFooter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AC5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29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6"/>
    </row>
    <row r="6" spans="1:28" ht="16.5" thickBot="1">
      <c r="A6" s="313" t="s">
        <v>184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23:28" ht="12.75">
      <c r="W7" s="500">
        <f>W15</f>
        <v>0</v>
      </c>
      <c r="X7" s="501"/>
      <c r="Y7" s="501"/>
      <c r="Z7" s="501"/>
      <c r="AA7" s="501"/>
      <c r="AB7" s="502"/>
    </row>
    <row r="8" spans="1:28" ht="13.5" thickBot="1">
      <c r="A8" s="2" t="s">
        <v>14</v>
      </c>
      <c r="W8" s="503"/>
      <c r="X8" s="504"/>
      <c r="Y8" s="504"/>
      <c r="Z8" s="504"/>
      <c r="AA8" s="504"/>
      <c r="AB8" s="505"/>
    </row>
    <row r="10" ht="12.75">
      <c r="A10" s="2" t="s">
        <v>190</v>
      </c>
    </row>
    <row r="11" ht="13.5" thickBot="1"/>
    <row r="12" spans="2:28" ht="12.75">
      <c r="B12" s="227" t="s">
        <v>70</v>
      </c>
      <c r="C12" s="547" t="s">
        <v>185</v>
      </c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8"/>
      <c r="W12" s="549">
        <f>'C-1_C'!W7</f>
        <v>0</v>
      </c>
      <c r="X12" s="549"/>
      <c r="Y12" s="549"/>
      <c r="Z12" s="549"/>
      <c r="AA12" s="549"/>
      <c r="AB12" s="550"/>
    </row>
    <row r="13" spans="2:28" ht="12.75">
      <c r="B13" s="228" t="s">
        <v>72</v>
      </c>
      <c r="C13" s="551" t="s">
        <v>186</v>
      </c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2"/>
      <c r="W13" s="553">
        <f>'C-1_D'!W7</f>
        <v>0</v>
      </c>
      <c r="X13" s="553"/>
      <c r="Y13" s="553"/>
      <c r="Z13" s="553"/>
      <c r="AA13" s="553"/>
      <c r="AB13" s="554"/>
    </row>
    <row r="14" spans="2:28" ht="12.75">
      <c r="B14" s="36" t="s">
        <v>74</v>
      </c>
      <c r="C14" s="539" t="s">
        <v>187</v>
      </c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40"/>
      <c r="W14" s="541">
        <f>+W12+W13</f>
        <v>0</v>
      </c>
      <c r="X14" s="541"/>
      <c r="Y14" s="541"/>
      <c r="Z14" s="541"/>
      <c r="AA14" s="541"/>
      <c r="AB14" s="542"/>
    </row>
    <row r="15" spans="2:28" ht="13.5" thickBot="1">
      <c r="B15" s="37" t="s">
        <v>76</v>
      </c>
      <c r="C15" s="543" t="s">
        <v>188</v>
      </c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4"/>
      <c r="W15" s="545">
        <f>0.02*W14</f>
        <v>0</v>
      </c>
      <c r="X15" s="545"/>
      <c r="Y15" s="545"/>
      <c r="Z15" s="545"/>
      <c r="AA15" s="545"/>
      <c r="AB15" s="546"/>
    </row>
    <row r="17" ht="12.75">
      <c r="A17" s="2" t="s">
        <v>189</v>
      </c>
    </row>
    <row r="18" ht="12.75">
      <c r="B18" s="2" t="s">
        <v>191</v>
      </c>
    </row>
    <row r="19" ht="12.75">
      <c r="B19" s="2" t="s">
        <v>192</v>
      </c>
    </row>
    <row r="20" ht="12.75">
      <c r="B20" s="2" t="s">
        <v>193</v>
      </c>
    </row>
    <row r="21" ht="12.75">
      <c r="B21" s="2" t="s">
        <v>194</v>
      </c>
    </row>
    <row r="23" spans="2:27" ht="12.75"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</row>
    <row r="24" spans="2:27" ht="12.75"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</row>
    <row r="25" spans="2:27" ht="12.75"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</row>
    <row r="26" spans="2:27" ht="12.75"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</row>
    <row r="27" spans="2:27" ht="12.75"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</row>
    <row r="28" spans="2:27" ht="12.75"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</row>
    <row r="29" spans="2:27" ht="12.75"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</row>
    <row r="30" spans="2:27" ht="12.75"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</row>
    <row r="31" spans="2:27" ht="12.75"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</row>
    <row r="32" spans="2:27" ht="12.75"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</row>
    <row r="33" spans="2:27" ht="12.75"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</row>
    <row r="34" spans="2:27" ht="12.75"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</row>
    <row r="35" spans="2:27" ht="12.75"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</row>
    <row r="36" spans="2:27" ht="12.75"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</row>
    <row r="37" spans="2:27" ht="12.75"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</row>
    <row r="38" spans="2:27" ht="12.75"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</row>
    <row r="39" spans="2:27" ht="12.75"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</row>
    <row r="40" spans="2:27" ht="12.75"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</row>
    <row r="41" spans="2:27" ht="12.75"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</row>
    <row r="42" spans="2:27" ht="12.75"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</row>
    <row r="43" spans="2:27" ht="12.75"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</row>
    <row r="44" spans="2:27" ht="12.75"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</row>
    <row r="45" spans="2:27" ht="12.75">
      <c r="B45" s="497"/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</row>
    <row r="46" spans="2:27" ht="12.75"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</row>
    <row r="47" spans="2:27" ht="12.75"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</row>
    <row r="48" spans="2:27" ht="12.75"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</row>
    <row r="49" spans="2:27" ht="12.75"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</row>
    <row r="50" spans="2:27" ht="12.75"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</row>
    <row r="51" spans="2:27" ht="12.75"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</row>
    <row r="52" spans="2:27" ht="12.75"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</row>
    <row r="53" spans="2:27" ht="12.75"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</row>
    <row r="54" spans="2:27" ht="12.75"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</row>
    <row r="55" spans="2:27" ht="12.75"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</row>
    <row r="56" spans="2:27" ht="12.75"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</row>
    <row r="57" spans="2:27" ht="12.75"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</row>
  </sheetData>
  <sheetProtection sheet="1" objects="1" scenarios="1"/>
  <mergeCells count="11">
    <mergeCell ref="B23:AA57"/>
    <mergeCell ref="C15:V15"/>
    <mergeCell ref="W15:AB15"/>
    <mergeCell ref="C12:V12"/>
    <mergeCell ref="W12:AB12"/>
    <mergeCell ref="C13:V13"/>
    <mergeCell ref="W13:AB13"/>
    <mergeCell ref="A6:AB6"/>
    <mergeCell ref="C14:V14"/>
    <mergeCell ref="W14:AB14"/>
    <mergeCell ref="W7:AB8"/>
  </mergeCells>
  <printOptions/>
  <pageMargins left="0.75" right="0.75" top="0.75" bottom="0.75" header="0" footer="0.5"/>
  <pageSetup fitToHeight="1" fitToWidth="1" horizontalDpi="600" verticalDpi="600" orientation="portrait" r:id="rId2"/>
  <headerFooter alignWithMargins="0">
    <oddFooter>&amp;CPage &amp;P of &amp;N</oddFooter>
  </headerFooter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4:AC5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29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6"/>
    </row>
    <row r="6" spans="1:28" ht="15.75">
      <c r="A6" s="313" t="s">
        <v>195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ht="15.75">
      <c r="A7" s="1"/>
    </row>
    <row r="8" spans="1:2" ht="15.75">
      <c r="A8" s="1"/>
      <c r="B8" s="236" t="s">
        <v>588</v>
      </c>
    </row>
    <row r="9" spans="1:2" ht="15.75">
      <c r="A9" s="1"/>
      <c r="B9" s="152" t="s">
        <v>590</v>
      </c>
    </row>
    <row r="10" spans="1:2" ht="15.75">
      <c r="A10" s="1"/>
      <c r="B10" s="152" t="s">
        <v>503</v>
      </c>
    </row>
    <row r="11" ht="16.5" thickBot="1">
      <c r="A11" s="1"/>
    </row>
    <row r="12" spans="23:28" ht="12.75">
      <c r="W12" s="362"/>
      <c r="X12" s="363"/>
      <c r="Y12" s="363"/>
      <c r="Z12" s="363"/>
      <c r="AA12" s="363"/>
      <c r="AB12" s="364"/>
    </row>
    <row r="13" spans="1:28" ht="13.5" thickBot="1">
      <c r="A13" s="2" t="s">
        <v>15</v>
      </c>
      <c r="W13" s="365"/>
      <c r="X13" s="366"/>
      <c r="Y13" s="366"/>
      <c r="Z13" s="366"/>
      <c r="AA13" s="366"/>
      <c r="AB13" s="367"/>
    </row>
    <row r="15" ht="12.75">
      <c r="A15" s="2" t="s">
        <v>196</v>
      </c>
    </row>
    <row r="17" spans="2:5" ht="14.25">
      <c r="B17" s="12"/>
      <c r="D17" s="2" t="s">
        <v>70</v>
      </c>
      <c r="E17" s="2" t="s">
        <v>197</v>
      </c>
    </row>
    <row r="18" spans="2:5" ht="14.25">
      <c r="B18" s="13"/>
      <c r="D18" s="2" t="s">
        <v>72</v>
      </c>
      <c r="E18" s="2" t="s">
        <v>198</v>
      </c>
    </row>
    <row r="19" spans="2:5" ht="14.25">
      <c r="B19" s="13"/>
      <c r="D19" s="2" t="s">
        <v>74</v>
      </c>
      <c r="E19" s="2" t="s">
        <v>169</v>
      </c>
    </row>
    <row r="20" spans="2:5" ht="12.75">
      <c r="B20" s="2"/>
      <c r="D20" s="2"/>
      <c r="E20" s="2"/>
    </row>
    <row r="21" spans="1:5" ht="12.75">
      <c r="A21" s="2" t="s">
        <v>212</v>
      </c>
      <c r="B21" s="2"/>
      <c r="D21" s="2"/>
      <c r="E21" s="2"/>
    </row>
    <row r="22" spans="2:5" ht="13.5" thickBot="1">
      <c r="B22" s="2"/>
      <c r="D22" s="2"/>
      <c r="E22" s="2"/>
    </row>
    <row r="23" spans="2:24" ht="13.5" thickTop="1">
      <c r="B23" s="229" t="s">
        <v>70</v>
      </c>
      <c r="C23" s="577" t="s">
        <v>206</v>
      </c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56"/>
      <c r="T23" s="557"/>
      <c r="U23" s="557"/>
      <c r="V23" s="557"/>
      <c r="W23" s="557"/>
      <c r="X23" s="558"/>
    </row>
    <row r="24" spans="2:24" ht="12.75">
      <c r="B24" s="230" t="s">
        <v>72</v>
      </c>
      <c r="C24" s="574" t="s">
        <v>207</v>
      </c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59"/>
      <c r="T24" s="560"/>
      <c r="U24" s="560"/>
      <c r="V24" s="560"/>
      <c r="W24" s="560"/>
      <c r="X24" s="561"/>
    </row>
    <row r="25" spans="2:24" ht="12.75">
      <c r="B25" s="231" t="s">
        <v>74</v>
      </c>
      <c r="C25" s="551" t="s">
        <v>208</v>
      </c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62"/>
      <c r="T25" s="563"/>
      <c r="U25" s="563"/>
      <c r="V25" s="563"/>
      <c r="W25" s="563"/>
      <c r="X25" s="564"/>
    </row>
    <row r="26" spans="2:24" ht="12.75">
      <c r="B26" s="233" t="s">
        <v>76</v>
      </c>
      <c r="C26" s="575" t="s">
        <v>209</v>
      </c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65">
        <f>+S23*S24*S25</f>
        <v>0</v>
      </c>
      <c r="T26" s="566"/>
      <c r="U26" s="566"/>
      <c r="V26" s="566"/>
      <c r="W26" s="566"/>
      <c r="X26" s="567"/>
    </row>
    <row r="27" spans="2:24" ht="12.75">
      <c r="B27" s="232" t="s">
        <v>78</v>
      </c>
      <c r="C27" s="576" t="s">
        <v>210</v>
      </c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68"/>
      <c r="T27" s="569"/>
      <c r="U27" s="569"/>
      <c r="V27" s="569"/>
      <c r="W27" s="569"/>
      <c r="X27" s="570"/>
    </row>
    <row r="28" spans="2:24" ht="13.5" thickBot="1">
      <c r="B28" s="38" t="s">
        <v>79</v>
      </c>
      <c r="C28" s="555" t="s">
        <v>211</v>
      </c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71">
        <f>+S26*S27</f>
        <v>0</v>
      </c>
      <c r="T28" s="572"/>
      <c r="U28" s="572"/>
      <c r="V28" s="572"/>
      <c r="W28" s="572"/>
      <c r="X28" s="573"/>
    </row>
    <row r="29" spans="2:5" ht="13.5" thickTop="1">
      <c r="B29" s="2"/>
      <c r="D29" s="2"/>
      <c r="E29" s="2"/>
    </row>
    <row r="30" spans="1:5" ht="12.75">
      <c r="A30" s="2" t="s">
        <v>199</v>
      </c>
      <c r="B30" s="2"/>
      <c r="D30" s="2"/>
      <c r="E30" s="2"/>
    </row>
    <row r="31" spans="2:5" ht="12.75">
      <c r="B31" s="2" t="s">
        <v>138</v>
      </c>
      <c r="D31" s="2"/>
      <c r="E31" s="2"/>
    </row>
    <row r="32" spans="2:5" ht="13.5" thickBot="1">
      <c r="B32" s="2"/>
      <c r="D32" s="2"/>
      <c r="E32" s="2"/>
    </row>
    <row r="33" spans="2:28" ht="12.75">
      <c r="B33" s="329"/>
      <c r="C33" s="321"/>
      <c r="D33" s="321"/>
      <c r="E33" s="321"/>
      <c r="F33" s="321"/>
      <c r="G33" s="321"/>
      <c r="H33" s="321"/>
      <c r="I33" s="321"/>
      <c r="J33" s="321"/>
      <c r="K33" s="321" t="s">
        <v>144</v>
      </c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2"/>
    </row>
    <row r="34" spans="2:28" ht="12.75">
      <c r="B34" s="328"/>
      <c r="C34" s="320"/>
      <c r="D34" s="320"/>
      <c r="E34" s="320"/>
      <c r="F34" s="320"/>
      <c r="G34" s="320"/>
      <c r="H34" s="320"/>
      <c r="I34" s="320"/>
      <c r="J34" s="320"/>
      <c r="K34" s="320" t="s">
        <v>200</v>
      </c>
      <c r="L34" s="320"/>
      <c r="M34" s="320"/>
      <c r="N34" s="320"/>
      <c r="O34" s="320"/>
      <c r="P34" s="320"/>
      <c r="Q34" s="320"/>
      <c r="R34" s="320" t="s">
        <v>204</v>
      </c>
      <c r="S34" s="320"/>
      <c r="T34" s="320"/>
      <c r="U34" s="320"/>
      <c r="V34" s="320"/>
      <c r="W34" s="320"/>
      <c r="X34" s="320"/>
      <c r="Y34" s="320"/>
      <c r="Z34" s="320"/>
      <c r="AA34" s="320"/>
      <c r="AB34" s="323"/>
    </row>
    <row r="35" spans="2:28" ht="12.75">
      <c r="B35" s="328" t="s">
        <v>141</v>
      </c>
      <c r="C35" s="320"/>
      <c r="D35" s="320"/>
      <c r="E35" s="320"/>
      <c r="F35" s="320"/>
      <c r="G35" s="320"/>
      <c r="H35" s="320"/>
      <c r="I35" s="320"/>
      <c r="J35" s="320"/>
      <c r="K35" s="320" t="s">
        <v>202</v>
      </c>
      <c r="L35" s="320"/>
      <c r="M35" s="320"/>
      <c r="N35" s="320"/>
      <c r="O35" s="320"/>
      <c r="P35" s="320"/>
      <c r="Q35" s="320"/>
      <c r="R35" s="320" t="s">
        <v>203</v>
      </c>
      <c r="S35" s="320"/>
      <c r="T35" s="320"/>
      <c r="U35" s="320"/>
      <c r="V35" s="320"/>
      <c r="W35" s="320"/>
      <c r="X35" s="320"/>
      <c r="Y35" s="320"/>
      <c r="Z35" s="320"/>
      <c r="AA35" s="320"/>
      <c r="AB35" s="323"/>
    </row>
    <row r="36" spans="2:28" ht="13.5" thickBot="1">
      <c r="B36" s="474" t="s">
        <v>139</v>
      </c>
      <c r="C36" s="319"/>
      <c r="D36" s="319"/>
      <c r="E36" s="319"/>
      <c r="F36" s="319"/>
      <c r="G36" s="319"/>
      <c r="H36" s="319"/>
      <c r="I36" s="319"/>
      <c r="J36" s="319"/>
      <c r="K36" s="319" t="s">
        <v>201</v>
      </c>
      <c r="L36" s="319"/>
      <c r="M36" s="319"/>
      <c r="N36" s="319"/>
      <c r="O36" s="319"/>
      <c r="P36" s="319"/>
      <c r="Q36" s="319"/>
      <c r="R36" s="319" t="s">
        <v>147</v>
      </c>
      <c r="S36" s="319"/>
      <c r="T36" s="319"/>
      <c r="U36" s="319"/>
      <c r="V36" s="319"/>
      <c r="W36" s="319"/>
      <c r="X36" s="319"/>
      <c r="Y36" s="319"/>
      <c r="Z36" s="319"/>
      <c r="AA36" s="319"/>
      <c r="AB36" s="451"/>
    </row>
    <row r="37" spans="2:28" ht="12.75">
      <c r="B37" s="472"/>
      <c r="C37" s="473"/>
      <c r="D37" s="473"/>
      <c r="E37" s="473"/>
      <c r="F37" s="473"/>
      <c r="G37" s="473"/>
      <c r="H37" s="473"/>
      <c r="I37" s="473"/>
      <c r="J37" s="473"/>
      <c r="K37" s="475"/>
      <c r="L37" s="475"/>
      <c r="M37" s="475"/>
      <c r="N37" s="475"/>
      <c r="O37" s="475"/>
      <c r="P37" s="475"/>
      <c r="Q37" s="475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3"/>
    </row>
    <row r="38" spans="2:28" ht="12.75">
      <c r="B38" s="468"/>
      <c r="C38" s="469"/>
      <c r="D38" s="469"/>
      <c r="E38" s="469"/>
      <c r="F38" s="469"/>
      <c r="G38" s="469"/>
      <c r="H38" s="469"/>
      <c r="I38" s="469"/>
      <c r="J38" s="469"/>
      <c r="K38" s="467"/>
      <c r="L38" s="467"/>
      <c r="M38" s="467"/>
      <c r="N38" s="467"/>
      <c r="O38" s="467"/>
      <c r="P38" s="467"/>
      <c r="Q38" s="467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7"/>
    </row>
    <row r="39" spans="2:28" ht="12.75">
      <c r="B39" s="468"/>
      <c r="C39" s="469"/>
      <c r="D39" s="469"/>
      <c r="E39" s="469"/>
      <c r="F39" s="469"/>
      <c r="G39" s="469"/>
      <c r="H39" s="469"/>
      <c r="I39" s="469"/>
      <c r="J39" s="469"/>
      <c r="K39" s="467"/>
      <c r="L39" s="467"/>
      <c r="M39" s="467"/>
      <c r="N39" s="467"/>
      <c r="O39" s="467"/>
      <c r="P39" s="467"/>
      <c r="Q39" s="467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7"/>
    </row>
    <row r="40" spans="2:28" ht="12.75">
      <c r="B40" s="468"/>
      <c r="C40" s="469"/>
      <c r="D40" s="469"/>
      <c r="E40" s="469"/>
      <c r="F40" s="469"/>
      <c r="G40" s="469"/>
      <c r="H40" s="469"/>
      <c r="I40" s="469"/>
      <c r="J40" s="469"/>
      <c r="K40" s="467"/>
      <c r="L40" s="467"/>
      <c r="M40" s="467"/>
      <c r="N40" s="467"/>
      <c r="O40" s="467"/>
      <c r="P40" s="467"/>
      <c r="Q40" s="467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7"/>
    </row>
    <row r="41" spans="2:28" ht="13.5" thickBot="1">
      <c r="B41" s="470"/>
      <c r="C41" s="471"/>
      <c r="D41" s="471"/>
      <c r="E41" s="471"/>
      <c r="F41" s="471"/>
      <c r="G41" s="471"/>
      <c r="H41" s="471"/>
      <c r="I41" s="471"/>
      <c r="J41" s="471"/>
      <c r="K41" s="450"/>
      <c r="L41" s="450"/>
      <c r="M41" s="450"/>
      <c r="N41" s="450"/>
      <c r="O41" s="450"/>
      <c r="P41" s="450"/>
      <c r="Q41" s="450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5"/>
    </row>
    <row r="42" spans="2:5" ht="13.5" thickBot="1">
      <c r="B42" s="2"/>
      <c r="D42" s="2"/>
      <c r="E42" s="2"/>
    </row>
    <row r="43" spans="2:28" ht="12.75">
      <c r="B43" s="215" t="s">
        <v>148</v>
      </c>
      <c r="C43" s="216"/>
      <c r="D43" s="217"/>
      <c r="E43" s="217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8"/>
      <c r="V43" s="530"/>
      <c r="W43" s="531"/>
      <c r="X43" s="531"/>
      <c r="Y43" s="531"/>
      <c r="Z43" s="531"/>
      <c r="AA43" s="531"/>
      <c r="AB43" s="532"/>
    </row>
    <row r="44" spans="2:28" ht="12.75">
      <c r="B44" s="35" t="s">
        <v>205</v>
      </c>
      <c r="C44" s="34"/>
      <c r="D44" s="104"/>
      <c r="E44" s="10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105"/>
      <c r="V44" s="579">
        <f>'C-1_G'!W14</f>
        <v>0</v>
      </c>
      <c r="W44" s="580"/>
      <c r="X44" s="580"/>
      <c r="Y44" s="580"/>
      <c r="Z44" s="580"/>
      <c r="AA44" s="580"/>
      <c r="AB44" s="581"/>
    </row>
    <row r="45" spans="2:28" ht="13.5" thickBot="1">
      <c r="B45" s="32" t="s">
        <v>150</v>
      </c>
      <c r="C45" s="18"/>
      <c r="D45" s="33"/>
      <c r="E45" s="33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518">
        <f>+V43*V44</f>
        <v>0</v>
      </c>
      <c r="W45" s="519"/>
      <c r="X45" s="519"/>
      <c r="Y45" s="519"/>
      <c r="Z45" s="519"/>
      <c r="AA45" s="519"/>
      <c r="AB45" s="520"/>
    </row>
    <row r="47" ht="12.75">
      <c r="A47" s="2" t="s">
        <v>177</v>
      </c>
    </row>
    <row r="48" spans="1:2" ht="12.75">
      <c r="A48" s="2"/>
      <c r="B48" s="2" t="s">
        <v>91</v>
      </c>
    </row>
    <row r="50" spans="2:28" ht="14.25" customHeight="1"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</row>
    <row r="51" spans="2:28" ht="14.25" customHeight="1"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  <c r="AB51" s="578"/>
    </row>
    <row r="52" spans="2:28" ht="14.25" customHeight="1"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</row>
    <row r="53" spans="2:28" ht="14.25" customHeight="1"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</row>
    <row r="54" spans="2:28" ht="14.25" customHeight="1">
      <c r="B54" s="578"/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  <c r="AB54" s="578"/>
    </row>
    <row r="55" spans="2:28" ht="14.25" customHeight="1">
      <c r="B55" s="578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</row>
  </sheetData>
  <sheetProtection sheet="1" objects="1" scenarios="1"/>
  <mergeCells count="45">
    <mergeCell ref="V43:AB43"/>
    <mergeCell ref="V44:AB44"/>
    <mergeCell ref="V45:AB45"/>
    <mergeCell ref="K41:Q41"/>
    <mergeCell ref="R41:AB41"/>
    <mergeCell ref="R33:AB33"/>
    <mergeCell ref="R34:AB34"/>
    <mergeCell ref="R35:AB35"/>
    <mergeCell ref="R36:AB36"/>
    <mergeCell ref="R37:AB37"/>
    <mergeCell ref="R38:AB38"/>
    <mergeCell ref="R39:AB39"/>
    <mergeCell ref="R40:AB40"/>
    <mergeCell ref="K37:Q37"/>
    <mergeCell ref="K38:Q38"/>
    <mergeCell ref="K39:Q39"/>
    <mergeCell ref="K40:Q40"/>
    <mergeCell ref="K33:Q33"/>
    <mergeCell ref="K34:Q34"/>
    <mergeCell ref="K35:Q35"/>
    <mergeCell ref="K36:Q36"/>
    <mergeCell ref="B50:AB55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C27:R27"/>
    <mergeCell ref="A6:AB6"/>
    <mergeCell ref="W12:AB13"/>
    <mergeCell ref="C23:R23"/>
    <mergeCell ref="C28:R28"/>
    <mergeCell ref="S23:X23"/>
    <mergeCell ref="S24:X24"/>
    <mergeCell ref="S25:X25"/>
    <mergeCell ref="S26:X26"/>
    <mergeCell ref="S27:X27"/>
    <mergeCell ref="S28:X28"/>
    <mergeCell ref="C24:R24"/>
    <mergeCell ref="C25:R25"/>
    <mergeCell ref="C26:R26"/>
  </mergeCells>
  <printOptions/>
  <pageMargins left="0.75" right="0.75" top="0.75" bottom="0.75" header="0" footer="0.5"/>
  <pageSetup fitToHeight="1" fitToWidth="1" horizontalDpi="600" verticalDpi="600" orientation="portrait" r:id="rId2"/>
  <headerFooter alignWithMargins="0">
    <oddFooter>&amp;CPage &amp;P of &amp;N</oddFooter>
  </headerFooter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4:AC5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29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6"/>
    </row>
    <row r="6" spans="1:28" ht="15.75">
      <c r="A6" s="591" t="s">
        <v>255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</row>
    <row r="7" ht="6.75" customHeight="1">
      <c r="A7" s="1"/>
    </row>
    <row r="8" spans="1:2" ht="15.75">
      <c r="A8" s="1"/>
      <c r="B8" s="236" t="s">
        <v>586</v>
      </c>
    </row>
    <row r="9" spans="1:2" ht="15.75">
      <c r="A9" s="1"/>
      <c r="B9" s="152" t="s">
        <v>213</v>
      </c>
    </row>
    <row r="10" spans="1:2" ht="15.75">
      <c r="A10" s="1"/>
      <c r="B10" s="152" t="s">
        <v>587</v>
      </c>
    </row>
    <row r="11" ht="6.75" customHeight="1" thickBot="1">
      <c r="A11" s="1"/>
    </row>
    <row r="12" spans="23:28" ht="12.75">
      <c r="W12" s="500">
        <f>Q44</f>
        <v>0</v>
      </c>
      <c r="X12" s="501"/>
      <c r="Y12" s="501"/>
      <c r="Z12" s="501"/>
      <c r="AA12" s="501"/>
      <c r="AB12" s="502"/>
    </row>
    <row r="13" spans="1:28" ht="13.5" thickBot="1">
      <c r="A13" s="2" t="s">
        <v>16</v>
      </c>
      <c r="W13" s="503"/>
      <c r="X13" s="504"/>
      <c r="Y13" s="504"/>
      <c r="Z13" s="504"/>
      <c r="AA13" s="504"/>
      <c r="AB13" s="505"/>
    </row>
    <row r="15" ht="12.75">
      <c r="A15" s="2" t="s">
        <v>214</v>
      </c>
    </row>
    <row r="16" ht="13.5" thickBot="1"/>
    <row r="17" spans="3:28" ht="12.75">
      <c r="C17" s="594" t="s">
        <v>245</v>
      </c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6"/>
      <c r="R17" s="592"/>
      <c r="S17" s="592"/>
      <c r="T17" s="592"/>
      <c r="U17" s="592"/>
      <c r="V17" s="597"/>
      <c r="W17" s="592" t="s">
        <v>232</v>
      </c>
      <c r="X17" s="592"/>
      <c r="Y17" s="592"/>
      <c r="Z17" s="592"/>
      <c r="AA17" s="592"/>
      <c r="AB17" s="593"/>
    </row>
    <row r="18" spans="3:28" ht="12.75">
      <c r="C18" s="590" t="s">
        <v>244</v>
      </c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27"/>
      <c r="R18" s="524"/>
      <c r="S18" s="524"/>
      <c r="T18" s="524"/>
      <c r="U18" s="524"/>
      <c r="V18" s="525"/>
      <c r="W18" s="524" t="s">
        <v>233</v>
      </c>
      <c r="X18" s="524"/>
      <c r="Y18" s="524"/>
      <c r="Z18" s="524"/>
      <c r="AA18" s="524"/>
      <c r="AB18" s="528"/>
    </row>
    <row r="19" spans="3:28" ht="12.75">
      <c r="C19" s="590" t="s">
        <v>242</v>
      </c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27"/>
      <c r="R19" s="524"/>
      <c r="S19" s="524"/>
      <c r="T19" s="524"/>
      <c r="U19" s="524"/>
      <c r="V19" s="525"/>
      <c r="W19" s="524" t="s">
        <v>234</v>
      </c>
      <c r="X19" s="524"/>
      <c r="Y19" s="524"/>
      <c r="Z19" s="524"/>
      <c r="AA19" s="524"/>
      <c r="AB19" s="528"/>
    </row>
    <row r="20" spans="3:28" ht="12.75">
      <c r="C20" s="590" t="s">
        <v>243</v>
      </c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27" t="s">
        <v>239</v>
      </c>
      <c r="R20" s="524"/>
      <c r="S20" s="524"/>
      <c r="T20" s="524"/>
      <c r="U20" s="524"/>
      <c r="V20" s="525"/>
      <c r="W20" s="524" t="s">
        <v>235</v>
      </c>
      <c r="X20" s="524"/>
      <c r="Y20" s="524"/>
      <c r="Z20" s="524"/>
      <c r="AA20" s="524"/>
      <c r="AB20" s="528"/>
    </row>
    <row r="21" spans="3:28" ht="12.7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527" t="s">
        <v>240</v>
      </c>
      <c r="R21" s="524"/>
      <c r="S21" s="524"/>
      <c r="T21" s="524"/>
      <c r="U21" s="524"/>
      <c r="V21" s="525"/>
      <c r="W21" s="524" t="s">
        <v>236</v>
      </c>
      <c r="X21" s="524"/>
      <c r="Y21" s="524"/>
      <c r="Z21" s="524"/>
      <c r="AA21" s="524"/>
      <c r="AB21" s="528"/>
    </row>
    <row r="22" spans="3:28" ht="13.5" thickBot="1">
      <c r="C22" s="600" t="s">
        <v>241</v>
      </c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1"/>
      <c r="Q22" s="598" t="s">
        <v>238</v>
      </c>
      <c r="R22" s="582"/>
      <c r="S22" s="582"/>
      <c r="T22" s="582"/>
      <c r="U22" s="582"/>
      <c r="V22" s="599"/>
      <c r="W22" s="582" t="s">
        <v>237</v>
      </c>
      <c r="X22" s="582"/>
      <c r="Y22" s="582"/>
      <c r="Z22" s="582"/>
      <c r="AA22" s="582"/>
      <c r="AB22" s="583"/>
    </row>
    <row r="23" spans="3:28" ht="12.75">
      <c r="C23" s="235" t="s">
        <v>70</v>
      </c>
      <c r="D23" s="547" t="s">
        <v>226</v>
      </c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86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5"/>
    </row>
    <row r="24" spans="3:28" ht="12.75">
      <c r="C24" s="157" t="s">
        <v>72</v>
      </c>
      <c r="D24" s="574" t="s">
        <v>227</v>
      </c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87"/>
      <c r="R24" s="588"/>
      <c r="S24" s="588"/>
      <c r="T24" s="588"/>
      <c r="U24" s="588"/>
      <c r="V24" s="588"/>
      <c r="W24" s="588"/>
      <c r="X24" s="588"/>
      <c r="Y24" s="588"/>
      <c r="Z24" s="588"/>
      <c r="AA24" s="588"/>
      <c r="AB24" s="589"/>
    </row>
    <row r="25" spans="3:28" ht="12.75">
      <c r="C25" s="157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587"/>
      <c r="R25" s="588"/>
      <c r="S25" s="588"/>
      <c r="T25" s="588"/>
      <c r="U25" s="588"/>
      <c r="V25" s="588"/>
      <c r="W25" s="588"/>
      <c r="X25" s="588"/>
      <c r="Y25" s="588"/>
      <c r="Z25" s="588"/>
      <c r="AA25" s="588"/>
      <c r="AB25" s="589"/>
    </row>
    <row r="26" spans="3:28" ht="12.75">
      <c r="C26" s="157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587"/>
      <c r="R26" s="588"/>
      <c r="S26" s="588"/>
      <c r="T26" s="588"/>
      <c r="U26" s="588"/>
      <c r="V26" s="588"/>
      <c r="W26" s="588"/>
      <c r="X26" s="588"/>
      <c r="Y26" s="588"/>
      <c r="Z26" s="588"/>
      <c r="AA26" s="588"/>
      <c r="AB26" s="589"/>
    </row>
    <row r="27" spans="3:28" ht="12.75">
      <c r="C27" s="157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587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9"/>
    </row>
    <row r="28" spans="3:28" ht="12.75">
      <c r="C28" s="157" t="s">
        <v>74</v>
      </c>
      <c r="D28" s="574" t="s">
        <v>215</v>
      </c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87"/>
      <c r="R28" s="588"/>
      <c r="S28" s="588"/>
      <c r="T28" s="588"/>
      <c r="U28" s="588"/>
      <c r="V28" s="588"/>
      <c r="W28" s="588"/>
      <c r="X28" s="588"/>
      <c r="Y28" s="588"/>
      <c r="Z28" s="588"/>
      <c r="AA28" s="588"/>
      <c r="AB28" s="589"/>
    </row>
    <row r="29" spans="3:28" ht="12.75">
      <c r="C29" s="157" t="s">
        <v>76</v>
      </c>
      <c r="D29" s="574" t="s">
        <v>228</v>
      </c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87"/>
      <c r="R29" s="588"/>
      <c r="S29" s="588"/>
      <c r="T29" s="588"/>
      <c r="U29" s="588"/>
      <c r="V29" s="588"/>
      <c r="W29" s="588"/>
      <c r="X29" s="588"/>
      <c r="Y29" s="588"/>
      <c r="Z29" s="588"/>
      <c r="AA29" s="588"/>
      <c r="AB29" s="589"/>
    </row>
    <row r="30" spans="3:28" ht="12.75">
      <c r="C30" s="157" t="s">
        <v>78</v>
      </c>
      <c r="D30" s="574" t="s">
        <v>216</v>
      </c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87"/>
      <c r="R30" s="588"/>
      <c r="S30" s="588"/>
      <c r="T30" s="588"/>
      <c r="U30" s="588"/>
      <c r="V30" s="588"/>
      <c r="W30" s="588"/>
      <c r="X30" s="588"/>
      <c r="Y30" s="588"/>
      <c r="Z30" s="588"/>
      <c r="AA30" s="588"/>
      <c r="AB30" s="589"/>
    </row>
    <row r="31" spans="3:28" ht="12.75">
      <c r="C31" s="157" t="s">
        <v>79</v>
      </c>
      <c r="D31" s="574" t="s">
        <v>217</v>
      </c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87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9"/>
    </row>
    <row r="32" spans="3:28" ht="12.75">
      <c r="C32" s="157" t="s">
        <v>81</v>
      </c>
      <c r="D32" s="574" t="s">
        <v>218</v>
      </c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87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9"/>
    </row>
    <row r="33" spans="3:28" ht="12.75">
      <c r="C33" s="157" t="s">
        <v>102</v>
      </c>
      <c r="D33" s="574" t="s">
        <v>219</v>
      </c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87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9"/>
    </row>
    <row r="34" spans="3:28" ht="12.75">
      <c r="C34" s="157" t="s">
        <v>104</v>
      </c>
      <c r="D34" s="574" t="s">
        <v>220</v>
      </c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87"/>
      <c r="R34" s="588"/>
      <c r="S34" s="588"/>
      <c r="T34" s="588"/>
      <c r="U34" s="588"/>
      <c r="V34" s="588"/>
      <c r="W34" s="588"/>
      <c r="X34" s="588"/>
      <c r="Y34" s="588"/>
      <c r="Z34" s="588"/>
      <c r="AA34" s="588"/>
      <c r="AB34" s="589"/>
    </row>
    <row r="35" spans="3:28" ht="12.75">
      <c r="C35" s="157" t="s">
        <v>106</v>
      </c>
      <c r="D35" s="574" t="s">
        <v>221</v>
      </c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87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9"/>
    </row>
    <row r="36" spans="3:28" ht="12.75">
      <c r="C36" s="157" t="s">
        <v>108</v>
      </c>
      <c r="D36" s="574" t="s">
        <v>229</v>
      </c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87"/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9"/>
    </row>
    <row r="37" spans="3:28" ht="12.75">
      <c r="C37" s="157" t="s">
        <v>110</v>
      </c>
      <c r="D37" s="574" t="s">
        <v>222</v>
      </c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87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9"/>
    </row>
    <row r="38" spans="3:28" ht="12.75">
      <c r="C38" s="157" t="s">
        <v>59</v>
      </c>
      <c r="D38" s="574" t="s">
        <v>230</v>
      </c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87"/>
      <c r="R38" s="588"/>
      <c r="S38" s="588"/>
      <c r="T38" s="588"/>
      <c r="U38" s="588"/>
      <c r="V38" s="588"/>
      <c r="W38" s="588"/>
      <c r="X38" s="588"/>
      <c r="Y38" s="588"/>
      <c r="Z38" s="588"/>
      <c r="AA38" s="588"/>
      <c r="AB38" s="589"/>
    </row>
    <row r="39" spans="3:28" ht="12.75">
      <c r="C39" s="157" t="s">
        <v>56</v>
      </c>
      <c r="D39" s="574" t="s">
        <v>223</v>
      </c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87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9"/>
    </row>
    <row r="40" spans="3:28" ht="12.75">
      <c r="C40" s="157" t="s">
        <v>114</v>
      </c>
      <c r="D40" s="574" t="s">
        <v>231</v>
      </c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87"/>
      <c r="R40" s="588"/>
      <c r="S40" s="588"/>
      <c r="T40" s="588"/>
      <c r="U40" s="588"/>
      <c r="V40" s="588"/>
      <c r="W40" s="588"/>
      <c r="X40" s="588"/>
      <c r="Y40" s="588"/>
      <c r="Z40" s="588"/>
      <c r="AA40" s="588"/>
      <c r="AB40" s="589"/>
    </row>
    <row r="41" spans="3:28" ht="12.75">
      <c r="C41" s="234"/>
      <c r="D41" s="602" t="s">
        <v>524</v>
      </c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587"/>
      <c r="R41" s="588"/>
      <c r="S41" s="588"/>
      <c r="T41" s="588"/>
      <c r="U41" s="588"/>
      <c r="V41" s="588"/>
      <c r="W41" s="588"/>
      <c r="X41" s="588"/>
      <c r="Y41" s="588"/>
      <c r="Z41" s="588"/>
      <c r="AA41" s="588"/>
      <c r="AB41" s="589"/>
    </row>
    <row r="42" spans="3:28" ht="12.75">
      <c r="C42" s="157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587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9"/>
    </row>
    <row r="43" spans="3:28" ht="12.75">
      <c r="C43" s="158"/>
      <c r="D43" s="609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6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8"/>
    </row>
    <row r="44" spans="3:28" ht="13.5" thickBot="1">
      <c r="C44" s="159" t="s">
        <v>50</v>
      </c>
      <c r="D44" s="595" t="s">
        <v>224</v>
      </c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603">
        <f>SUM(Q23:V43)</f>
        <v>0</v>
      </c>
      <c r="R44" s="604"/>
      <c r="S44" s="604"/>
      <c r="T44" s="604"/>
      <c r="U44" s="604"/>
      <c r="V44" s="604"/>
      <c r="W44" s="604">
        <f>SUM(W23:AB43)</f>
        <v>0</v>
      </c>
      <c r="X44" s="604"/>
      <c r="Y44" s="604"/>
      <c r="Z44" s="604"/>
      <c r="AA44" s="604"/>
      <c r="AB44" s="605"/>
    </row>
    <row r="45" spans="3:16" ht="12.7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3:16" ht="12.75">
      <c r="C46" s="21"/>
      <c r="D46" s="21" t="s">
        <v>225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3:16" ht="12.7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ht="12.75">
      <c r="A48" s="2" t="s">
        <v>591</v>
      </c>
    </row>
    <row r="49" ht="12.75">
      <c r="B49" s="3" t="s">
        <v>246</v>
      </c>
    </row>
    <row r="51" spans="2:28" ht="12.75"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</row>
    <row r="52" spans="2:28" ht="12.75"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</row>
    <row r="53" spans="2:28" ht="12.75"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</row>
    <row r="54" spans="2:28" ht="12.75"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</row>
    <row r="55" spans="2:28" ht="12.75"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</row>
    <row r="56" spans="2:28" ht="12.75"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</row>
    <row r="57" spans="2:28" ht="12.75"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</row>
  </sheetData>
  <sheetProtection sheet="1" objects="1" scenarios="1"/>
  <mergeCells count="86">
    <mergeCell ref="W35:AB35"/>
    <mergeCell ref="Q36:V36"/>
    <mergeCell ref="W36:AB36"/>
    <mergeCell ref="B51:AB57"/>
    <mergeCell ref="Q39:V39"/>
    <mergeCell ref="W39:AB39"/>
    <mergeCell ref="Q37:V37"/>
    <mergeCell ref="W37:AB37"/>
    <mergeCell ref="Q38:V38"/>
    <mergeCell ref="W38:AB38"/>
    <mergeCell ref="D43:P43"/>
    <mergeCell ref="Q40:V40"/>
    <mergeCell ref="W40:AB40"/>
    <mergeCell ref="Q31:V31"/>
    <mergeCell ref="W31:AB31"/>
    <mergeCell ref="Q32:V32"/>
    <mergeCell ref="W32:AB32"/>
    <mergeCell ref="Q33:V33"/>
    <mergeCell ref="W33:AB33"/>
    <mergeCell ref="Q34:V34"/>
    <mergeCell ref="W26:AB26"/>
    <mergeCell ref="W29:AB29"/>
    <mergeCell ref="W34:AB34"/>
    <mergeCell ref="Q30:V30"/>
    <mergeCell ref="W30:AB30"/>
    <mergeCell ref="Q27:V27"/>
    <mergeCell ref="W27:AB27"/>
    <mergeCell ref="Q28:V28"/>
    <mergeCell ref="W28:AB28"/>
    <mergeCell ref="Q29:V29"/>
    <mergeCell ref="Q35:V35"/>
    <mergeCell ref="D23:P23"/>
    <mergeCell ref="D24:P24"/>
    <mergeCell ref="D25:P25"/>
    <mergeCell ref="D26:P26"/>
    <mergeCell ref="D27:P27"/>
    <mergeCell ref="D28:P28"/>
    <mergeCell ref="D29:P29"/>
    <mergeCell ref="D30:P30"/>
    <mergeCell ref="Q25:V25"/>
    <mergeCell ref="Q44:V44"/>
    <mergeCell ref="W44:AB44"/>
    <mergeCell ref="W41:AB41"/>
    <mergeCell ref="Q42:V42"/>
    <mergeCell ref="W42:AB42"/>
    <mergeCell ref="Q43:V43"/>
    <mergeCell ref="W43:AB43"/>
    <mergeCell ref="Q41:V41"/>
    <mergeCell ref="D39:P39"/>
    <mergeCell ref="D41:P41"/>
    <mergeCell ref="D42:P42"/>
    <mergeCell ref="D35:P35"/>
    <mergeCell ref="D36:P36"/>
    <mergeCell ref="D37:P37"/>
    <mergeCell ref="D38:P38"/>
    <mergeCell ref="D40:P40"/>
    <mergeCell ref="C17:P17"/>
    <mergeCell ref="D44:P44"/>
    <mergeCell ref="Q17:V17"/>
    <mergeCell ref="Q18:V18"/>
    <mergeCell ref="Q19:V19"/>
    <mergeCell ref="Q20:V20"/>
    <mergeCell ref="Q21:V21"/>
    <mergeCell ref="Q22:V22"/>
    <mergeCell ref="C20:P20"/>
    <mergeCell ref="C22:P22"/>
    <mergeCell ref="W21:AB21"/>
    <mergeCell ref="C18:P18"/>
    <mergeCell ref="D31:P31"/>
    <mergeCell ref="A6:AB6"/>
    <mergeCell ref="W18:AB18"/>
    <mergeCell ref="W17:AB17"/>
    <mergeCell ref="W20:AB20"/>
    <mergeCell ref="W19:AB19"/>
    <mergeCell ref="W12:AB13"/>
    <mergeCell ref="C19:P19"/>
    <mergeCell ref="D32:P32"/>
    <mergeCell ref="D33:P33"/>
    <mergeCell ref="D34:P34"/>
    <mergeCell ref="W22:AB22"/>
    <mergeCell ref="W23:AB23"/>
    <mergeCell ref="Q23:V23"/>
    <mergeCell ref="Q24:V24"/>
    <mergeCell ref="W24:AB24"/>
    <mergeCell ref="W25:AB25"/>
    <mergeCell ref="Q26:V26"/>
  </mergeCells>
  <printOptions/>
  <pageMargins left="0.75" right="0.75" top="0.75" bottom="0.75" header="0" footer="0.5"/>
  <pageSetup fitToHeight="1" fitToWidth="1" horizontalDpi="600" verticalDpi="600" orientation="portrait" r:id="rId2"/>
  <headerFooter alignWithMargins="0">
    <oddFooter>&amp;CPage &amp;P of &amp;N</oddFooter>
  </headerFooter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4:AB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3.5" thickBot="1">
      <c r="A4" s="149" t="s">
        <v>543</v>
      </c>
    </row>
    <row r="5" spans="1:28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6.5" thickBot="1">
      <c r="A6" s="313" t="s">
        <v>247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23:28" ht="12.75">
      <c r="W7" s="500">
        <f>W18</f>
        <v>0</v>
      </c>
      <c r="X7" s="501"/>
      <c r="Y7" s="501"/>
      <c r="Z7" s="501"/>
      <c r="AA7" s="501"/>
      <c r="AB7" s="502"/>
    </row>
    <row r="8" spans="1:28" ht="13.5" thickBot="1">
      <c r="A8" s="2" t="s">
        <v>17</v>
      </c>
      <c r="W8" s="503"/>
      <c r="X8" s="504"/>
      <c r="Y8" s="504"/>
      <c r="Z8" s="504"/>
      <c r="AA8" s="504"/>
      <c r="AB8" s="505"/>
    </row>
    <row r="10" ht="12.75">
      <c r="A10" s="2" t="s">
        <v>253</v>
      </c>
    </row>
    <row r="12" spans="2:28" ht="12.75">
      <c r="B12" s="2" t="s">
        <v>70</v>
      </c>
      <c r="C12" s="2" t="s">
        <v>248</v>
      </c>
      <c r="W12" s="616"/>
      <c r="X12" s="617"/>
      <c r="Y12" s="617"/>
      <c r="Z12" s="617"/>
      <c r="AA12" s="617"/>
      <c r="AB12" s="618"/>
    </row>
    <row r="13" spans="2:3" ht="12.75">
      <c r="B13" s="2"/>
      <c r="C13" s="2" t="s">
        <v>249</v>
      </c>
    </row>
    <row r="14" spans="2:3" ht="12.75">
      <c r="B14" s="2"/>
      <c r="C14" s="2"/>
    </row>
    <row r="15" spans="2:28" ht="12.75">
      <c r="B15" s="2" t="s">
        <v>250</v>
      </c>
      <c r="C15" s="2" t="s">
        <v>251</v>
      </c>
      <c r="V15" s="238" t="s">
        <v>592</v>
      </c>
      <c r="W15" s="613">
        <f>'C-1_I'!W44</f>
        <v>0</v>
      </c>
      <c r="X15" s="614"/>
      <c r="Y15" s="614"/>
      <c r="Z15" s="614"/>
      <c r="AA15" s="614"/>
      <c r="AB15" s="615"/>
    </row>
    <row r="16" spans="2:28" ht="12.75">
      <c r="B16" s="2"/>
      <c r="C16" s="2" t="s">
        <v>254</v>
      </c>
      <c r="U16" s="34"/>
      <c r="V16" s="34"/>
      <c r="W16" s="34"/>
      <c r="X16" s="34"/>
      <c r="Y16" s="34"/>
      <c r="Z16" s="34"/>
      <c r="AA16" s="34"/>
      <c r="AB16" s="34"/>
    </row>
    <row r="17" spans="2:3" ht="13.5" thickBot="1">
      <c r="B17" s="2"/>
      <c r="C17" s="2"/>
    </row>
    <row r="18" spans="2:28" ht="13.5" thickBot="1">
      <c r="B18" s="2" t="s">
        <v>74</v>
      </c>
      <c r="C18" s="2" t="s">
        <v>252</v>
      </c>
      <c r="W18" s="610">
        <f>+W12+W15</f>
        <v>0</v>
      </c>
      <c r="X18" s="611"/>
      <c r="Y18" s="611"/>
      <c r="Z18" s="611"/>
      <c r="AA18" s="611"/>
      <c r="AB18" s="612"/>
    </row>
    <row r="19" spans="2:3" ht="12.75">
      <c r="B19" s="2"/>
      <c r="C19" s="2"/>
    </row>
    <row r="20" spans="1:28" ht="13.5" thickBot="1">
      <c r="A20" s="18"/>
      <c r="B20" s="33"/>
      <c r="C20" s="3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2.75">
      <c r="A21" s="16"/>
      <c r="B21" s="31"/>
      <c r="C21" s="3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5.75">
      <c r="A22" s="313" t="s">
        <v>492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</row>
    <row r="24" spans="1:28" ht="12.75">
      <c r="A24" s="2" t="s">
        <v>18</v>
      </c>
      <c r="W24" s="613">
        <f>'C-1_AB'!W22+'C-1_C'!W7+'C-1_D'!W7+'C-1_E'!W7+'C-1_F'!W7+'C-1_G'!W7+'C-1_H'!W12+'C-1_I'!W12</f>
        <v>0</v>
      </c>
      <c r="X24" s="614"/>
      <c r="Y24" s="614"/>
      <c r="Z24" s="614"/>
      <c r="AA24" s="614"/>
      <c r="AB24" s="615"/>
    </row>
    <row r="25" ht="15">
      <c r="C25" t="s">
        <v>490</v>
      </c>
    </row>
    <row r="27" spans="1:28" ht="12.75">
      <c r="A27" s="10" t="s">
        <v>19</v>
      </c>
      <c r="V27" s="238" t="s">
        <v>284</v>
      </c>
      <c r="W27" s="616"/>
      <c r="X27" s="617"/>
      <c r="Y27" s="617"/>
      <c r="Z27" s="617"/>
      <c r="AA27" s="617"/>
      <c r="AB27" s="618"/>
    </row>
    <row r="28" spans="21:28" ht="12.75">
      <c r="U28" s="34"/>
      <c r="V28" s="34"/>
      <c r="W28" s="34"/>
      <c r="X28" s="34"/>
      <c r="Y28" s="34"/>
      <c r="Z28" s="34"/>
      <c r="AA28" s="34"/>
      <c r="AB28" s="34"/>
    </row>
    <row r="29" ht="13.5" thickBot="1"/>
    <row r="30" spans="1:28" ht="13.5" thickBot="1">
      <c r="A30" s="2" t="s">
        <v>20</v>
      </c>
      <c r="W30" s="610">
        <f>+W24-W27</f>
        <v>0</v>
      </c>
      <c r="X30" s="611"/>
      <c r="Y30" s="611"/>
      <c r="Z30" s="611"/>
      <c r="AA30" s="611"/>
      <c r="AB30" s="612"/>
    </row>
    <row r="32" spans="1:28" ht="13.5" thickBot="1">
      <c r="A32" s="18"/>
      <c r="B32" s="33"/>
      <c r="C32" s="3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4" spans="1:28" ht="15.75">
      <c r="A34" s="313" t="s">
        <v>594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</row>
    <row r="36" spans="1:28" ht="249.75" customHeight="1">
      <c r="A36" s="497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</row>
  </sheetData>
  <sheetProtection sheet="1" objects="1" scenarios="1"/>
  <mergeCells count="11">
    <mergeCell ref="A6:AB6"/>
    <mergeCell ref="W7:AB8"/>
    <mergeCell ref="A22:AB22"/>
    <mergeCell ref="W12:AB12"/>
    <mergeCell ref="W15:AB15"/>
    <mergeCell ref="W30:AB30"/>
    <mergeCell ref="W18:AB18"/>
    <mergeCell ref="A34:AB34"/>
    <mergeCell ref="A36:AB36"/>
    <mergeCell ref="W24:AB24"/>
    <mergeCell ref="W27:AB27"/>
  </mergeCells>
  <printOptions/>
  <pageMargins left="0.75" right="0.75" top="0.75" bottom="0.75" header="0" footer="0.5"/>
  <pageSetup fitToHeight="1" fitToWidth="1" horizontalDpi="600" verticalDpi="600" orientation="portrait" r:id="rId2"/>
  <headerFooter alignWithMargins="0">
    <oddFooter>&amp;CPage &amp;P of &amp;N</oddFooter>
  </headerFooter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4:N67"/>
  <sheetViews>
    <sheetView showGridLines="0" showZeros="0" tabSelected="1" zoomScale="98" zoomScaleNormal="98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3" max="3" width="19.8515625" style="0" customWidth="1"/>
    <col min="4" max="4" width="1.7109375" style="0" customWidth="1"/>
    <col min="5" max="5" width="15.7109375" style="0" customWidth="1"/>
    <col min="6" max="6" width="1.7109375" style="0" customWidth="1"/>
    <col min="7" max="7" width="15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6.42187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2.75">
      <c r="A4" s="150" t="s">
        <v>544</v>
      </c>
    </row>
    <row r="6" spans="1:14" ht="15.75">
      <c r="A6" s="627" t="str">
        <f>'S-1_AB'!Y6&amp;" BIENNIUM"</f>
        <v>2008 - 2010 BIENNIUM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40"/>
    </row>
    <row r="7" spans="1:14" ht="18.75" thickBot="1">
      <c r="A7" s="628" t="s">
        <v>256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41"/>
    </row>
    <row r="8" spans="1:14" ht="13.5" thickTop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2"/>
    </row>
    <row r="9" spans="1:14" ht="12.75">
      <c r="A9" s="3" t="s">
        <v>486</v>
      </c>
      <c r="C9" s="630">
        <f>'S-1_AB'!AA10</f>
        <v>0</v>
      </c>
      <c r="D9" s="630"/>
      <c r="E9" s="630"/>
      <c r="F9" s="630"/>
      <c r="G9" s="630"/>
      <c r="H9" s="45"/>
      <c r="I9" s="44" t="s">
        <v>258</v>
      </c>
      <c r="J9" s="45"/>
      <c r="K9" s="45"/>
      <c r="L9" s="45"/>
      <c r="M9" s="79">
        <f>'S-1_AB'!AA12</f>
        <v>0</v>
      </c>
      <c r="N9" s="42"/>
    </row>
    <row r="10" spans="1:14" ht="12.75">
      <c r="A10" s="44" t="s">
        <v>487</v>
      </c>
      <c r="B10" s="45"/>
      <c r="C10" s="631"/>
      <c r="D10" s="631"/>
      <c r="E10" s="631"/>
      <c r="F10" s="631"/>
      <c r="G10" s="631"/>
      <c r="H10" s="45"/>
      <c r="I10" s="44" t="s">
        <v>602</v>
      </c>
      <c r="J10" s="45"/>
      <c r="K10" s="45"/>
      <c r="L10" s="45"/>
      <c r="M10" s="81"/>
      <c r="N10" s="42"/>
    </row>
    <row r="11" spans="1:14" ht="12.75">
      <c r="A11" s="44" t="s">
        <v>257</v>
      </c>
      <c r="B11" s="45"/>
      <c r="C11" s="629">
        <f>'S-1_AB'!F10</f>
        <v>0</v>
      </c>
      <c r="D11" s="629"/>
      <c r="E11" s="629"/>
      <c r="F11" s="629"/>
      <c r="G11" s="629"/>
      <c r="H11" s="45"/>
      <c r="I11" s="44" t="s">
        <v>261</v>
      </c>
      <c r="J11" s="45"/>
      <c r="K11" s="45"/>
      <c r="L11" s="45"/>
      <c r="M11" s="82"/>
      <c r="N11" s="42"/>
    </row>
    <row r="12" spans="1:14" ht="12.75">
      <c r="A12" s="44" t="s">
        <v>259</v>
      </c>
      <c r="B12" s="45"/>
      <c r="C12" s="629">
        <f>'S-1_AB'!F12</f>
        <v>0</v>
      </c>
      <c r="D12" s="629"/>
      <c r="E12" s="629"/>
      <c r="F12" s="629"/>
      <c r="G12" s="629"/>
      <c r="H12" s="45"/>
      <c r="N12" s="42"/>
    </row>
    <row r="13" spans="1:14" ht="12.75">
      <c r="A13" s="44" t="s">
        <v>260</v>
      </c>
      <c r="B13" s="45"/>
      <c r="C13" s="624"/>
      <c r="D13" s="624"/>
      <c r="E13" s="624"/>
      <c r="F13" s="624"/>
      <c r="G13" s="624"/>
      <c r="H13" s="45"/>
      <c r="I13" s="44" t="s">
        <v>262</v>
      </c>
      <c r="J13" s="45"/>
      <c r="K13" s="45"/>
      <c r="L13" s="45"/>
      <c r="M13" s="80">
        <f>'C-1_AB'!O14</f>
        <v>0</v>
      </c>
      <c r="N13" s="42"/>
    </row>
    <row r="14" spans="1:14" ht="12.75">
      <c r="A14" s="45"/>
      <c r="B14" s="45"/>
      <c r="C14" s="624"/>
      <c r="D14" s="624"/>
      <c r="E14" s="624"/>
      <c r="F14" s="624"/>
      <c r="G14" s="624"/>
      <c r="H14" s="42"/>
      <c r="I14" s="42"/>
      <c r="J14" s="42"/>
      <c r="K14" s="42"/>
      <c r="L14" s="42"/>
      <c r="M14" s="42"/>
      <c r="N14" s="42"/>
    </row>
    <row r="15" spans="1:14" ht="19.5" thickBot="1">
      <c r="A15" s="621" t="s">
        <v>263</v>
      </c>
      <c r="B15" s="621"/>
      <c r="C15" s="621"/>
      <c r="D15" s="621"/>
      <c r="E15" s="621"/>
      <c r="F15" s="621"/>
      <c r="G15" s="621"/>
      <c r="H15" s="45"/>
      <c r="I15" s="621" t="s">
        <v>264</v>
      </c>
      <c r="J15" s="621"/>
      <c r="K15" s="621"/>
      <c r="L15" s="621"/>
      <c r="M15" s="621"/>
      <c r="N15" s="42"/>
    </row>
    <row r="16" spans="1:14" ht="12.75">
      <c r="A16" s="625" t="s">
        <v>265</v>
      </c>
      <c r="B16" s="625"/>
      <c r="C16" s="625"/>
      <c r="D16" s="625"/>
      <c r="E16" s="625"/>
      <c r="F16" s="625"/>
      <c r="G16" s="625"/>
      <c r="H16" s="45"/>
      <c r="I16" s="626" t="s">
        <v>299</v>
      </c>
      <c r="J16" s="626"/>
      <c r="K16" s="626"/>
      <c r="L16" s="626"/>
      <c r="M16" s="626"/>
      <c r="N16" s="42"/>
    </row>
    <row r="17" spans="1:14" ht="12.75">
      <c r="A17" s="47"/>
      <c r="B17" s="47"/>
      <c r="C17" s="47"/>
      <c r="D17" s="47"/>
      <c r="E17" s="47"/>
      <c r="F17" s="47"/>
      <c r="G17" s="47"/>
      <c r="H17" s="45"/>
      <c r="I17" s="89"/>
      <c r="J17" s="89"/>
      <c r="K17" s="89"/>
      <c r="L17" s="89"/>
      <c r="M17" s="89"/>
      <c r="N17" s="42"/>
    </row>
    <row r="18" spans="1:14" ht="12.75">
      <c r="A18" s="45"/>
      <c r="B18" s="44"/>
      <c r="C18" s="44"/>
      <c r="D18" s="44"/>
      <c r="E18" s="46" t="s">
        <v>266</v>
      </c>
      <c r="F18" s="46"/>
      <c r="G18" s="46" t="s">
        <v>267</v>
      </c>
      <c r="H18" s="47"/>
      <c r="I18" s="71"/>
      <c r="J18" s="72" t="s">
        <v>295</v>
      </c>
      <c r="K18" s="72"/>
      <c r="L18" s="72" t="s">
        <v>298</v>
      </c>
      <c r="M18" s="74"/>
      <c r="N18" s="42"/>
    </row>
    <row r="19" spans="1:14" ht="12.75">
      <c r="A19" s="45"/>
      <c r="B19" s="620"/>
      <c r="C19" s="620"/>
      <c r="D19" s="50"/>
      <c r="E19" s="49" t="s">
        <v>268</v>
      </c>
      <c r="F19" s="49"/>
      <c r="G19" s="49" t="s">
        <v>269</v>
      </c>
      <c r="H19" s="51"/>
      <c r="I19" s="73"/>
      <c r="J19" s="78" t="s">
        <v>296</v>
      </c>
      <c r="K19" s="71"/>
      <c r="L19" s="78" t="s">
        <v>297</v>
      </c>
      <c r="N19" s="42"/>
    </row>
    <row r="20" spans="2:14" ht="12.75">
      <c r="B20" s="39" t="s">
        <v>582</v>
      </c>
      <c r="H20" s="45"/>
      <c r="I20" s="75"/>
      <c r="J20" s="69"/>
      <c r="K20" s="71"/>
      <c r="L20" s="69"/>
      <c r="M20" s="76" t="s">
        <v>291</v>
      </c>
      <c r="N20" s="42"/>
    </row>
    <row r="21" spans="2:14" ht="12.75">
      <c r="B21" s="42"/>
      <c r="C21" s="44" t="s">
        <v>485</v>
      </c>
      <c r="D21" s="45"/>
      <c r="E21" s="83" t="e">
        <f>'S-1_E'!T16</f>
        <v>#DIV/0!</v>
      </c>
      <c r="F21" s="52"/>
      <c r="G21" s="86"/>
      <c r="H21" s="45"/>
      <c r="I21" s="77"/>
      <c r="J21" s="69"/>
      <c r="K21" s="71"/>
      <c r="L21" s="69"/>
      <c r="M21" s="76" t="s">
        <v>292</v>
      </c>
      <c r="N21" s="42"/>
    </row>
    <row r="22" spans="2:14" ht="12.75">
      <c r="B22" s="42"/>
      <c r="C22" s="44" t="s">
        <v>489</v>
      </c>
      <c r="D22" s="45"/>
      <c r="E22" s="84">
        <f>'S-1_E'!T15</f>
        <v>0</v>
      </c>
      <c r="F22" s="52"/>
      <c r="G22" s="87"/>
      <c r="H22" s="45"/>
      <c r="I22" s="77"/>
      <c r="J22" s="69"/>
      <c r="K22" s="71"/>
      <c r="L22" s="69"/>
      <c r="M22" s="76" t="s">
        <v>293</v>
      </c>
      <c r="N22" s="42"/>
    </row>
    <row r="23" spans="2:14" ht="12.75">
      <c r="B23" s="42"/>
      <c r="C23" s="44" t="s">
        <v>270</v>
      </c>
      <c r="D23" s="45"/>
      <c r="E23" s="85" t="e">
        <f>+E21+E22</f>
        <v>#DIV/0!</v>
      </c>
      <c r="F23" s="52"/>
      <c r="G23" s="85">
        <f>+G21+G22</f>
        <v>0</v>
      </c>
      <c r="H23" s="45"/>
      <c r="I23" s="76"/>
      <c r="J23" s="70"/>
      <c r="K23" s="76"/>
      <c r="L23" s="70"/>
      <c r="M23" s="76" t="s">
        <v>294</v>
      </c>
      <c r="N23" s="42"/>
    </row>
    <row r="24" spans="8:14" ht="12.75">
      <c r="H24" s="45"/>
      <c r="I24" s="64"/>
      <c r="J24" s="64"/>
      <c r="K24" s="64"/>
      <c r="L24" s="48"/>
      <c r="M24" s="48"/>
      <c r="N24" s="42"/>
    </row>
    <row r="25" spans="2:14" ht="12.75">
      <c r="B25" s="50" t="s">
        <v>504</v>
      </c>
      <c r="C25" s="45"/>
      <c r="D25" s="45"/>
      <c r="E25" s="85"/>
      <c r="F25" s="52"/>
      <c r="G25" s="85"/>
      <c r="H25" s="45"/>
      <c r="I25" s="71" t="s">
        <v>505</v>
      </c>
      <c r="N25" s="42"/>
    </row>
    <row r="26" spans="2:14" ht="12.75">
      <c r="B26" s="42"/>
      <c r="C26" s="44" t="s">
        <v>485</v>
      </c>
      <c r="D26" s="45"/>
      <c r="E26" s="116">
        <f>'S-1_D'!I92</f>
        <v>0</v>
      </c>
      <c r="F26" s="53"/>
      <c r="G26" s="64"/>
      <c r="H26" s="45"/>
      <c r="I26" s="71" t="s">
        <v>506</v>
      </c>
      <c r="N26" s="42"/>
    </row>
    <row r="27" spans="1:14" ht="12.75">
      <c r="A27" s="88" t="s">
        <v>484</v>
      </c>
      <c r="B27" s="45"/>
      <c r="C27" s="44" t="s">
        <v>488</v>
      </c>
      <c r="D27" s="45"/>
      <c r="E27" s="116">
        <f>'S-1_D'!J92</f>
        <v>0</v>
      </c>
      <c r="F27" s="45"/>
      <c r="G27" s="45"/>
      <c r="H27" s="45"/>
      <c r="I27" s="71" t="s">
        <v>507</v>
      </c>
      <c r="N27" s="42"/>
    </row>
    <row r="28" spans="1:14" ht="12.75">
      <c r="A28" s="88"/>
      <c r="B28" s="45"/>
      <c r="C28" s="45"/>
      <c r="D28" s="45"/>
      <c r="E28" s="45"/>
      <c r="F28" s="45"/>
      <c r="G28" s="45"/>
      <c r="H28" s="45"/>
      <c r="I28" s="115" t="s">
        <v>508</v>
      </c>
      <c r="J28" s="21"/>
      <c r="K28" s="21"/>
      <c r="L28" s="21"/>
      <c r="M28" s="71"/>
      <c r="N28" s="42"/>
    </row>
    <row r="29" spans="1:14" ht="19.5" thickBot="1">
      <c r="A29" s="621" t="s">
        <v>271</v>
      </c>
      <c r="B29" s="621"/>
      <c r="C29" s="621"/>
      <c r="D29" s="621"/>
      <c r="E29" s="621"/>
      <c r="F29" s="621"/>
      <c r="G29" s="621"/>
      <c r="H29" s="45"/>
      <c r="I29" s="621" t="s">
        <v>272</v>
      </c>
      <c r="J29" s="621"/>
      <c r="K29" s="621"/>
      <c r="L29" s="621"/>
      <c r="M29" s="621"/>
      <c r="N29" s="42"/>
    </row>
    <row r="30" spans="1:14" ht="15.75">
      <c r="A30" s="45"/>
      <c r="B30" s="45"/>
      <c r="C30" s="45"/>
      <c r="D30" s="45"/>
      <c r="E30" s="54"/>
      <c r="F30" s="55"/>
      <c r="G30" s="56"/>
      <c r="H30" s="45"/>
      <c r="I30" s="54"/>
      <c r="J30" s="56"/>
      <c r="K30" s="56"/>
      <c r="L30" s="56"/>
      <c r="M30" s="56"/>
      <c r="N30" s="42"/>
    </row>
    <row r="31" spans="1:14" ht="12.75">
      <c r="A31" s="44"/>
      <c r="B31" s="44"/>
      <c r="C31" s="44"/>
      <c r="D31" s="44"/>
      <c r="E31" s="46" t="s">
        <v>266</v>
      </c>
      <c r="F31" s="46"/>
      <c r="G31" s="46" t="s">
        <v>267</v>
      </c>
      <c r="H31" s="46"/>
      <c r="I31" s="46" t="s">
        <v>266</v>
      </c>
      <c r="J31" s="46"/>
      <c r="K31" s="46" t="s">
        <v>267</v>
      </c>
      <c r="L31" s="46"/>
      <c r="M31" s="46"/>
      <c r="N31" s="42"/>
    </row>
    <row r="32" spans="1:14" ht="12.75">
      <c r="A32" s="44"/>
      <c r="B32" s="620" t="s">
        <v>273</v>
      </c>
      <c r="C32" s="620"/>
      <c r="D32" s="50"/>
      <c r="E32" s="49" t="s">
        <v>268</v>
      </c>
      <c r="F32" s="49"/>
      <c r="G32" s="49" t="s">
        <v>269</v>
      </c>
      <c r="H32" s="49"/>
      <c r="I32" s="49" t="s">
        <v>268</v>
      </c>
      <c r="J32" s="49"/>
      <c r="K32" s="49" t="s">
        <v>274</v>
      </c>
      <c r="L32" s="49"/>
      <c r="M32" s="49" t="s">
        <v>275</v>
      </c>
      <c r="N32" s="42"/>
    </row>
    <row r="33" spans="1:14" ht="12.75">
      <c r="A33" s="47"/>
      <c r="B33" s="45" t="s">
        <v>290</v>
      </c>
      <c r="C33" s="45"/>
      <c r="D33" s="45"/>
      <c r="E33" s="83">
        <f>'C-1_C'!W7</f>
        <v>0</v>
      </c>
      <c r="F33" s="57"/>
      <c r="G33" s="86"/>
      <c r="H33" s="45"/>
      <c r="I33" s="63" t="e">
        <f>IF(E23=0,0,+E33/E23)</f>
        <v>#DIV/0!</v>
      </c>
      <c r="J33" s="58"/>
      <c r="K33" s="63">
        <f>IF(G23=0,0,+G33/G23)</f>
        <v>0</v>
      </c>
      <c r="L33" s="48"/>
      <c r="M33" s="48" t="s">
        <v>276</v>
      </c>
      <c r="N33" s="42"/>
    </row>
    <row r="34" spans="1:14" ht="12.75">
      <c r="A34" s="47"/>
      <c r="B34" s="45" t="s">
        <v>277</v>
      </c>
      <c r="C34" s="45"/>
      <c r="D34" s="45"/>
      <c r="E34" s="83">
        <f>'C-1_D'!W7</f>
        <v>0</v>
      </c>
      <c r="F34" s="52"/>
      <c r="G34" s="86"/>
      <c r="H34" s="45"/>
      <c r="I34" s="64">
        <f>IF(E35=0,0,E34/E35)</f>
        <v>0</v>
      </c>
      <c r="J34" s="64"/>
      <c r="K34" s="64">
        <f>IF(G35=0,0,G34/G35)</f>
        <v>0</v>
      </c>
      <c r="L34" s="48"/>
      <c r="M34" s="48" t="s">
        <v>278</v>
      </c>
      <c r="N34" s="42"/>
    </row>
    <row r="35" spans="1:14" ht="12.75">
      <c r="A35" s="47"/>
      <c r="B35" s="59" t="s">
        <v>279</v>
      </c>
      <c r="C35" s="60"/>
      <c r="D35" s="45"/>
      <c r="E35" s="61">
        <f>+E33+E34</f>
        <v>0</v>
      </c>
      <c r="F35" s="62"/>
      <c r="G35" s="61">
        <f>+G33+G34</f>
        <v>0</v>
      </c>
      <c r="H35" s="45"/>
      <c r="I35" s="63" t="e">
        <f>IF(E23=0,0,E35/E23)</f>
        <v>#DIV/0!</v>
      </c>
      <c r="J35" s="63"/>
      <c r="K35" s="63">
        <f>IF(G23=0,0,G35/G23)</f>
        <v>0</v>
      </c>
      <c r="L35" s="48"/>
      <c r="M35" s="48" t="s">
        <v>276</v>
      </c>
      <c r="N35" s="42"/>
    </row>
    <row r="36" spans="1:14" ht="12.75">
      <c r="A36" s="47"/>
      <c r="B36" s="45" t="s">
        <v>280</v>
      </c>
      <c r="C36" s="45"/>
      <c r="D36" s="45"/>
      <c r="E36" s="83">
        <f>'C-1_E'!W7</f>
        <v>0</v>
      </c>
      <c r="F36" s="52"/>
      <c r="G36" s="86">
        <v>0</v>
      </c>
      <c r="H36" s="45"/>
      <c r="I36" s="64">
        <f>IF(E35=0,0,+E36/E35)</f>
        <v>0</v>
      </c>
      <c r="J36" s="64"/>
      <c r="K36" s="64">
        <f>IF(G35=0,0,+G36/G35)</f>
        <v>0</v>
      </c>
      <c r="L36" s="48"/>
      <c r="M36" s="48" t="s">
        <v>278</v>
      </c>
      <c r="N36" s="42"/>
    </row>
    <row r="37" spans="1:14" ht="12.75">
      <c r="A37" s="47"/>
      <c r="B37" s="45" t="s">
        <v>61</v>
      </c>
      <c r="C37" s="45"/>
      <c r="D37" s="45"/>
      <c r="E37" s="83">
        <f>'C-1_H'!W12</f>
        <v>0</v>
      </c>
      <c r="F37" s="52"/>
      <c r="G37" s="86">
        <v>0</v>
      </c>
      <c r="H37" s="45"/>
      <c r="I37" s="64">
        <f>IF(E35=0,0,+E37/E35)</f>
        <v>0</v>
      </c>
      <c r="J37" s="64"/>
      <c r="K37" s="64">
        <f>IF(G35=0,0,+G37/G35)</f>
        <v>0</v>
      </c>
      <c r="L37" s="48"/>
      <c r="M37" s="48" t="s">
        <v>278</v>
      </c>
      <c r="N37" s="42"/>
    </row>
    <row r="38" spans="1:14" ht="12.75">
      <c r="A38" s="47"/>
      <c r="B38" s="45" t="s">
        <v>281</v>
      </c>
      <c r="C38" s="45"/>
      <c r="D38" s="45"/>
      <c r="E38" s="83">
        <f>'C-1_F'!W7</f>
        <v>0</v>
      </c>
      <c r="F38" s="52"/>
      <c r="G38" s="86">
        <v>0</v>
      </c>
      <c r="H38" s="45"/>
      <c r="I38" s="64">
        <f>IF(E35=0,0,+E38/E35)</f>
        <v>0</v>
      </c>
      <c r="J38" s="64"/>
      <c r="K38" s="64">
        <f>IF(G35=0,0,+G38/G35)</f>
        <v>0</v>
      </c>
      <c r="L38" s="48"/>
      <c r="M38" s="48" t="s">
        <v>278</v>
      </c>
      <c r="N38" s="42"/>
    </row>
    <row r="39" spans="1:14" ht="12.75">
      <c r="A39" s="47"/>
      <c r="B39" s="45" t="s">
        <v>62</v>
      </c>
      <c r="C39" s="45"/>
      <c r="D39" s="45"/>
      <c r="E39" s="83">
        <f>'C-1_I'!W12</f>
        <v>0</v>
      </c>
      <c r="F39" s="52"/>
      <c r="G39" s="86">
        <v>0</v>
      </c>
      <c r="H39" s="45"/>
      <c r="I39" s="64">
        <f>IF(E35=0,0,+E39/E35)</f>
        <v>0</v>
      </c>
      <c r="J39" s="64"/>
      <c r="K39" s="64">
        <f>IF(G35=0,0,+G39/G35)</f>
        <v>0</v>
      </c>
      <c r="L39" s="48"/>
      <c r="M39" s="48" t="s">
        <v>278</v>
      </c>
      <c r="N39" s="42"/>
    </row>
    <row r="40" spans="1:14" ht="12.75">
      <c r="A40" s="47"/>
      <c r="B40" s="45" t="s">
        <v>60</v>
      </c>
      <c r="C40" s="45"/>
      <c r="D40" s="45"/>
      <c r="E40" s="83">
        <f>'C-1_G'!W7</f>
        <v>0</v>
      </c>
      <c r="F40" s="52"/>
      <c r="G40" s="86">
        <v>0</v>
      </c>
      <c r="H40" s="45"/>
      <c r="I40" s="64">
        <f>IF(E35=0,0,+E40/E35)</f>
        <v>0</v>
      </c>
      <c r="J40" s="64"/>
      <c r="K40" s="64">
        <f>IF(G35=0,0,+G40/G35)</f>
        <v>0</v>
      </c>
      <c r="L40" s="48"/>
      <c r="M40" s="48" t="s">
        <v>278</v>
      </c>
      <c r="N40" s="42"/>
    </row>
    <row r="41" spans="1:14" ht="12.75">
      <c r="A41" s="47"/>
      <c r="B41" s="45" t="s">
        <v>282</v>
      </c>
      <c r="C41" s="45"/>
      <c r="D41" s="45"/>
      <c r="E41" s="83">
        <f>'C-1_AB'!W22</f>
        <v>0</v>
      </c>
      <c r="F41" s="57"/>
      <c r="G41" s="86">
        <v>0</v>
      </c>
      <c r="H41" s="45"/>
      <c r="I41" s="57"/>
      <c r="J41" s="57"/>
      <c r="K41" s="57"/>
      <c r="L41" s="65"/>
      <c r="M41" s="66"/>
      <c r="N41" s="42"/>
    </row>
    <row r="42" spans="1:14" ht="12.75">
      <c r="A42" s="47"/>
      <c r="B42" s="59" t="s">
        <v>283</v>
      </c>
      <c r="C42" s="60"/>
      <c r="D42" s="45"/>
      <c r="E42" s="61">
        <f>SUM(E35:E41)</f>
        <v>0</v>
      </c>
      <c r="F42" s="62"/>
      <c r="G42" s="61">
        <f>SUM(G35:G41)</f>
        <v>0</v>
      </c>
      <c r="H42" s="45"/>
      <c r="I42" s="64">
        <f>IF(E35=0,0,+E42/E35)</f>
        <v>0</v>
      </c>
      <c r="J42" s="64"/>
      <c r="K42" s="64">
        <f>IF(G35=0,0,+G42/G35)</f>
        <v>0</v>
      </c>
      <c r="L42" s="48"/>
      <c r="M42" s="48" t="s">
        <v>278</v>
      </c>
      <c r="N42" s="42"/>
    </row>
    <row r="43" spans="1:14" ht="12.75">
      <c r="A43" s="47"/>
      <c r="B43" s="44"/>
      <c r="C43" s="45"/>
      <c r="D43" s="45"/>
      <c r="E43" s="90"/>
      <c r="F43" s="62"/>
      <c r="G43" s="90"/>
      <c r="H43" s="45"/>
      <c r="I43" s="64"/>
      <c r="J43" s="64"/>
      <c r="K43" s="64"/>
      <c r="L43" s="48"/>
      <c r="M43" s="48"/>
      <c r="N43" s="42"/>
    </row>
    <row r="44" spans="1:14" ht="12.75">
      <c r="A44" s="47"/>
      <c r="B44" s="45" t="s">
        <v>21</v>
      </c>
      <c r="C44" s="45"/>
      <c r="D44" s="47"/>
      <c r="E44" s="83">
        <f>'C-1_J'!W27</f>
        <v>0</v>
      </c>
      <c r="F44" s="47" t="s">
        <v>284</v>
      </c>
      <c r="G44" s="86">
        <f>E44</f>
        <v>0</v>
      </c>
      <c r="H44" s="45" t="s">
        <v>285</v>
      </c>
      <c r="I44" s="45" t="s">
        <v>286</v>
      </c>
      <c r="J44" s="45"/>
      <c r="K44" s="45"/>
      <c r="L44" s="45"/>
      <c r="M44" s="45"/>
      <c r="N44" s="42"/>
    </row>
    <row r="45" spans="1:14" ht="15">
      <c r="A45" s="67"/>
      <c r="B45" s="59" t="s">
        <v>287</v>
      </c>
      <c r="C45" s="60"/>
      <c r="D45" s="45"/>
      <c r="E45" s="61">
        <f>+E42-E44</f>
        <v>0</v>
      </c>
      <c r="F45" s="68"/>
      <c r="G45" s="61">
        <f>+G42-G44</f>
        <v>0</v>
      </c>
      <c r="H45" s="45"/>
      <c r="I45" s="45" t="s">
        <v>288</v>
      </c>
      <c r="J45" s="45"/>
      <c r="K45" s="45"/>
      <c r="L45" s="45"/>
      <c r="M45" s="45"/>
      <c r="N45" s="42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2"/>
    </row>
    <row r="47" spans="1:14" ht="19.5" thickBot="1">
      <c r="A47" s="621" t="s">
        <v>289</v>
      </c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42"/>
    </row>
    <row r="48" spans="1:14" ht="12.75">
      <c r="A48" s="117"/>
      <c r="B48" s="619"/>
      <c r="C48" s="619"/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42"/>
    </row>
    <row r="49" spans="1:14" ht="12.75">
      <c r="A49" s="117"/>
      <c r="B49" s="619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42"/>
    </row>
    <row r="50" spans="1:14" ht="12.75">
      <c r="A50" s="117"/>
      <c r="B50" s="619"/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42"/>
    </row>
    <row r="51" spans="1:14" ht="12.75">
      <c r="A51" s="117"/>
      <c r="B51" s="619"/>
      <c r="C51" s="619"/>
      <c r="D51" s="619"/>
      <c r="E51" s="619"/>
      <c r="F51" s="619"/>
      <c r="G51" s="619"/>
      <c r="H51" s="619"/>
      <c r="I51" s="619"/>
      <c r="J51" s="619"/>
      <c r="K51" s="619"/>
      <c r="L51" s="619"/>
      <c r="M51" s="619"/>
      <c r="N51" s="42"/>
    </row>
    <row r="52" spans="1:14" ht="12.75">
      <c r="A52" s="117"/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42"/>
    </row>
    <row r="53" spans="1:14" ht="12.75">
      <c r="A53" s="117"/>
      <c r="B53" s="619"/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42"/>
    </row>
    <row r="54" spans="1:14" ht="12.75">
      <c r="A54" s="117"/>
      <c r="B54" s="619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42"/>
    </row>
    <row r="55" spans="1:14" ht="12.75">
      <c r="A55" s="117"/>
      <c r="B55" s="619"/>
      <c r="C55" s="619"/>
      <c r="D55" s="619"/>
      <c r="E55" s="619"/>
      <c r="F55" s="619"/>
      <c r="G55" s="619"/>
      <c r="H55" s="619"/>
      <c r="I55" s="619"/>
      <c r="J55" s="619"/>
      <c r="K55" s="619"/>
      <c r="L55" s="619"/>
      <c r="M55" s="619"/>
      <c r="N55" s="42"/>
    </row>
    <row r="56" spans="1:14" ht="12.75">
      <c r="A56" s="117"/>
      <c r="B56" s="619"/>
      <c r="C56" s="619"/>
      <c r="D56" s="619"/>
      <c r="E56" s="619"/>
      <c r="F56" s="619"/>
      <c r="G56" s="619"/>
      <c r="H56" s="619"/>
      <c r="I56" s="619"/>
      <c r="J56" s="619"/>
      <c r="K56" s="619"/>
      <c r="L56" s="619"/>
      <c r="M56" s="619"/>
      <c r="N56" s="42"/>
    </row>
    <row r="57" spans="1:14" ht="12.75">
      <c r="A57" s="117"/>
      <c r="B57" s="619"/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42"/>
    </row>
    <row r="58" spans="1:14" ht="12.75">
      <c r="A58" s="117"/>
      <c r="B58" s="619"/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42"/>
    </row>
    <row r="59" spans="1:14" ht="12.75">
      <c r="A59" s="117"/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42"/>
    </row>
    <row r="60" spans="1:14" ht="12.75">
      <c r="A60" s="117"/>
      <c r="B60" s="619"/>
      <c r="C60" s="619"/>
      <c r="D60" s="619"/>
      <c r="E60" s="619"/>
      <c r="F60" s="619"/>
      <c r="G60" s="619"/>
      <c r="H60" s="619"/>
      <c r="I60" s="619"/>
      <c r="J60" s="619"/>
      <c r="K60" s="619"/>
      <c r="L60" s="619"/>
      <c r="M60" s="619"/>
      <c r="N60" s="42"/>
    </row>
    <row r="61" spans="1:14" ht="12.75">
      <c r="A61" s="117"/>
      <c r="B61" s="619"/>
      <c r="C61" s="619"/>
      <c r="D61" s="619"/>
      <c r="E61" s="619"/>
      <c r="F61" s="619"/>
      <c r="G61" s="619"/>
      <c r="H61" s="619"/>
      <c r="I61" s="619"/>
      <c r="J61" s="619"/>
      <c r="K61" s="619"/>
      <c r="L61" s="619"/>
      <c r="M61" s="619"/>
      <c r="N61" s="42"/>
    </row>
    <row r="62" spans="1:14" ht="12.75">
      <c r="A62" s="117"/>
      <c r="B62" s="619"/>
      <c r="C62" s="619"/>
      <c r="D62" s="619"/>
      <c r="E62" s="619"/>
      <c r="F62" s="619"/>
      <c r="G62" s="619"/>
      <c r="H62" s="619"/>
      <c r="I62" s="619"/>
      <c r="J62" s="619"/>
      <c r="K62" s="619"/>
      <c r="L62" s="619"/>
      <c r="M62" s="619"/>
      <c r="N62" s="42"/>
    </row>
    <row r="63" spans="1:14" ht="12.75">
      <c r="A63" s="117"/>
      <c r="B63" s="619"/>
      <c r="C63" s="619"/>
      <c r="D63" s="619"/>
      <c r="E63" s="619"/>
      <c r="F63" s="619"/>
      <c r="G63" s="619"/>
      <c r="H63" s="619"/>
      <c r="I63" s="619"/>
      <c r="J63" s="619"/>
      <c r="K63" s="619"/>
      <c r="L63" s="619"/>
      <c r="M63" s="619"/>
      <c r="N63" s="42"/>
    </row>
    <row r="64" spans="1:14" ht="12.75">
      <c r="A64" s="117"/>
      <c r="B64" s="619"/>
      <c r="C64" s="619"/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42"/>
    </row>
    <row r="65" spans="1:14" ht="12.75">
      <c r="A65" s="622"/>
      <c r="B65" s="622"/>
      <c r="C65" s="622"/>
      <c r="D65" s="622"/>
      <c r="E65" s="622"/>
      <c r="F65" s="622"/>
      <c r="G65" s="622"/>
      <c r="H65" s="622"/>
      <c r="I65" s="622"/>
      <c r="J65" s="622"/>
      <c r="K65" s="622"/>
      <c r="L65" s="622"/>
      <c r="M65" s="622"/>
      <c r="N65" s="42"/>
    </row>
    <row r="66" spans="1:14" ht="12.75">
      <c r="A66" s="623"/>
      <c r="B66" s="623"/>
      <c r="C66" s="623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42"/>
    </row>
    <row r="67" spans="1:14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</sheetData>
  <sheetProtection sheet="1" objects="1" scenarios="1"/>
  <mergeCells count="35">
    <mergeCell ref="B19:C19"/>
    <mergeCell ref="A29:G29"/>
    <mergeCell ref="I29:M29"/>
    <mergeCell ref="A6:M6"/>
    <mergeCell ref="A7:M7"/>
    <mergeCell ref="C12:G12"/>
    <mergeCell ref="C9:G9"/>
    <mergeCell ref="C10:G10"/>
    <mergeCell ref="C11:G11"/>
    <mergeCell ref="A15:G15"/>
    <mergeCell ref="C13:G14"/>
    <mergeCell ref="I15:M15"/>
    <mergeCell ref="A16:G16"/>
    <mergeCell ref="I16:M16"/>
    <mergeCell ref="B55:M55"/>
    <mergeCell ref="B56:M56"/>
    <mergeCell ref="B58:M58"/>
    <mergeCell ref="B57:M57"/>
    <mergeCell ref="B53:M53"/>
    <mergeCell ref="B54:M54"/>
    <mergeCell ref="A65:M65"/>
    <mergeCell ref="A66:M66"/>
    <mergeCell ref="B59:M59"/>
    <mergeCell ref="B60:M60"/>
    <mergeCell ref="B61:M61"/>
    <mergeCell ref="B62:M62"/>
    <mergeCell ref="B63:M63"/>
    <mergeCell ref="B64:M64"/>
    <mergeCell ref="B52:M52"/>
    <mergeCell ref="B51:M51"/>
    <mergeCell ref="B32:C32"/>
    <mergeCell ref="A47:M47"/>
    <mergeCell ref="B48:M48"/>
    <mergeCell ref="B49:M49"/>
    <mergeCell ref="B50:M50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88"/>
  <sheetViews>
    <sheetView showGridLines="0" showZeros="0" workbookViewId="0" topLeftCell="A1">
      <selection activeCell="A1" sqref="A1"/>
    </sheetView>
  </sheetViews>
  <sheetFormatPr defaultColWidth="9.140625" defaultRowHeight="14.25" customHeight="1"/>
  <cols>
    <col min="1" max="1" width="2.28125" style="129" customWidth="1"/>
    <col min="2" max="2" width="43.421875" style="125" customWidth="1"/>
    <col min="3" max="5" width="15.140625" style="125" customWidth="1"/>
    <col min="6" max="6" width="17.140625" style="125" customWidth="1"/>
    <col min="7" max="16384" width="9.140625" style="125" customWidth="1"/>
  </cols>
  <sheetData>
    <row r="1" s="284" customFormat="1" ht="14.25" customHeight="1">
      <c r="A1" s="279"/>
    </row>
    <row r="2" s="284" customFormat="1" ht="14.25" customHeight="1">
      <c r="A2" s="279"/>
    </row>
    <row r="3" s="284" customFormat="1" ht="14.25" customHeight="1">
      <c r="A3" s="279"/>
    </row>
    <row r="4" ht="9" customHeight="1"/>
    <row r="5" ht="13.5" customHeight="1">
      <c r="B5" s="261" t="s">
        <v>643</v>
      </c>
    </row>
    <row r="6" ht="9" customHeight="1"/>
    <row r="7" ht="14.25" customHeight="1">
      <c r="B7" s="125" t="s">
        <v>642</v>
      </c>
    </row>
    <row r="8" ht="14.25" customHeight="1">
      <c r="B8" s="125" t="s">
        <v>644</v>
      </c>
    </row>
    <row r="9" s="124" customFormat="1" ht="7.5" customHeight="1" thickBot="1">
      <c r="A9" s="127"/>
    </row>
    <row r="10" spans="1:6" s="121" customFormat="1" ht="15" customHeight="1">
      <c r="A10" s="127"/>
      <c r="B10" s="251"/>
      <c r="C10" s="298" t="s">
        <v>528</v>
      </c>
      <c r="D10" s="299"/>
      <c r="E10" s="299"/>
      <c r="F10" s="300"/>
    </row>
    <row r="11" spans="1:6" s="121" customFormat="1" ht="15" customHeight="1" thickBot="1">
      <c r="A11" s="128"/>
      <c r="B11" s="252"/>
      <c r="C11" s="301"/>
      <c r="D11" s="302"/>
      <c r="E11" s="302"/>
      <c r="F11" s="303"/>
    </row>
    <row r="12" spans="1:6" s="121" customFormat="1" ht="15" customHeight="1">
      <c r="A12" s="128"/>
      <c r="B12" s="252"/>
      <c r="C12" s="298" t="s">
        <v>530</v>
      </c>
      <c r="D12" s="299"/>
      <c r="E12" s="300"/>
      <c r="F12" s="133" t="s">
        <v>532</v>
      </c>
    </row>
    <row r="13" spans="1:6" s="121" customFormat="1" ht="15" customHeight="1" thickBot="1">
      <c r="A13" s="128"/>
      <c r="B13" s="252"/>
      <c r="C13" s="304"/>
      <c r="D13" s="305"/>
      <c r="E13" s="306"/>
      <c r="F13" s="141" t="s">
        <v>534</v>
      </c>
    </row>
    <row r="14" spans="1:6" s="121" customFormat="1" ht="15" customHeight="1">
      <c r="A14" s="128"/>
      <c r="B14" s="252"/>
      <c r="C14" s="142" t="s">
        <v>527</v>
      </c>
      <c r="D14" s="135"/>
      <c r="E14" s="134" t="s">
        <v>527</v>
      </c>
      <c r="F14" s="143" t="s">
        <v>531</v>
      </c>
    </row>
    <row r="15" spans="1:6" s="121" customFormat="1" ht="15" customHeight="1">
      <c r="A15" s="128"/>
      <c r="B15" s="253"/>
      <c r="C15" s="142" t="s">
        <v>422</v>
      </c>
      <c r="D15" s="135" t="s">
        <v>423</v>
      </c>
      <c r="E15" s="134" t="s">
        <v>422</v>
      </c>
      <c r="F15" s="143" t="s">
        <v>529</v>
      </c>
    </row>
    <row r="16" spans="2:6" s="121" customFormat="1" ht="15" customHeight="1" thickBot="1">
      <c r="B16" s="254" t="s">
        <v>641</v>
      </c>
      <c r="C16" s="144" t="s">
        <v>535</v>
      </c>
      <c r="D16" s="145" t="s">
        <v>536</v>
      </c>
      <c r="E16" s="146" t="s">
        <v>537</v>
      </c>
      <c r="F16" s="147" t="s">
        <v>1</v>
      </c>
    </row>
    <row r="17" spans="1:6" ht="16.5" customHeight="1">
      <c r="A17" s="121"/>
      <c r="B17" s="240" t="s">
        <v>308</v>
      </c>
      <c r="C17" s="255" t="s">
        <v>300</v>
      </c>
      <c r="D17" s="247" t="s">
        <v>300</v>
      </c>
      <c r="E17" s="247" t="s">
        <v>300</v>
      </c>
      <c r="F17" s="243" t="s">
        <v>300</v>
      </c>
    </row>
    <row r="18" spans="1:6" ht="16.5" customHeight="1">
      <c r="A18" s="130"/>
      <c r="B18" s="241" t="s">
        <v>309</v>
      </c>
      <c r="C18" s="256" t="s">
        <v>301</v>
      </c>
      <c r="D18" s="249"/>
      <c r="E18" s="248" t="s">
        <v>301</v>
      </c>
      <c r="F18" s="244"/>
    </row>
    <row r="19" spans="1:6" ht="16.5" customHeight="1">
      <c r="A19" s="130"/>
      <c r="B19" s="241" t="s">
        <v>310</v>
      </c>
      <c r="C19" s="257"/>
      <c r="D19" s="248" t="s">
        <v>302</v>
      </c>
      <c r="E19" s="248" t="s">
        <v>302</v>
      </c>
      <c r="F19" s="244"/>
    </row>
    <row r="20" spans="1:6" ht="16.5" customHeight="1">
      <c r="A20" s="130"/>
      <c r="B20" s="241" t="s">
        <v>533</v>
      </c>
      <c r="C20" s="257"/>
      <c r="D20" s="248" t="s">
        <v>48</v>
      </c>
      <c r="E20" s="248" t="s">
        <v>48</v>
      </c>
      <c r="F20" s="244"/>
    </row>
    <row r="21" spans="1:6" ht="16.5" customHeight="1">
      <c r="A21" s="130"/>
      <c r="B21" s="241" t="s">
        <v>2</v>
      </c>
      <c r="C21" s="256" t="s">
        <v>303</v>
      </c>
      <c r="D21" s="248" t="s">
        <v>303</v>
      </c>
      <c r="E21" s="248" t="s">
        <v>303</v>
      </c>
      <c r="F21" s="244"/>
    </row>
    <row r="22" spans="1:6" ht="16.5" customHeight="1">
      <c r="A22" s="130"/>
      <c r="B22" s="241" t="s">
        <v>311</v>
      </c>
      <c r="C22" s="256" t="s">
        <v>304</v>
      </c>
      <c r="D22" s="248" t="s">
        <v>304</v>
      </c>
      <c r="E22" s="248" t="s">
        <v>304</v>
      </c>
      <c r="F22" s="244"/>
    </row>
    <row r="23" spans="1:6" ht="16.5" customHeight="1">
      <c r="A23" s="130"/>
      <c r="B23" s="241" t="s">
        <v>312</v>
      </c>
      <c r="C23" s="256" t="s">
        <v>305</v>
      </c>
      <c r="D23" s="248" t="s">
        <v>305</v>
      </c>
      <c r="E23" s="248" t="s">
        <v>305</v>
      </c>
      <c r="F23" s="245" t="s">
        <v>305</v>
      </c>
    </row>
    <row r="24" spans="1:6" ht="16.5" customHeight="1">
      <c r="A24" s="130"/>
      <c r="B24" s="241" t="s">
        <v>313</v>
      </c>
      <c r="C24" s="256" t="s">
        <v>306</v>
      </c>
      <c r="D24" s="248" t="s">
        <v>306</v>
      </c>
      <c r="E24" s="248" t="s">
        <v>306</v>
      </c>
      <c r="F24" s="245" t="s">
        <v>306</v>
      </c>
    </row>
    <row r="25" spans="1:6" ht="16.5" customHeight="1" thickBot="1">
      <c r="A25" s="130"/>
      <c r="B25" s="242" t="s">
        <v>314</v>
      </c>
      <c r="C25" s="258"/>
      <c r="D25" s="250"/>
      <c r="E25" s="250"/>
      <c r="F25" s="246" t="s">
        <v>307</v>
      </c>
    </row>
    <row r="26" spans="1:6" ht="14.25" customHeight="1">
      <c r="A26" s="125"/>
      <c r="D26" s="122"/>
      <c r="E26" s="122"/>
      <c r="F26" s="122"/>
    </row>
    <row r="27" spans="1:6" ht="14.25" customHeight="1">
      <c r="A27"/>
      <c r="B27" s="297" t="s">
        <v>584</v>
      </c>
      <c r="C27" s="297"/>
      <c r="D27" s="297"/>
      <c r="E27" s="297"/>
      <c r="F27" s="297"/>
    </row>
    <row r="28" spans="1:6" ht="14.25" customHeight="1">
      <c r="A28"/>
      <c r="B28" s="297" t="s">
        <v>0</v>
      </c>
      <c r="C28" s="297"/>
      <c r="D28" s="297"/>
      <c r="E28" s="297"/>
      <c r="F28" s="297"/>
    </row>
    <row r="29" spans="1:14" s="121" customFormat="1" ht="14.25" customHeight="1">
      <c r="A29"/>
      <c r="B29" s="297" t="s">
        <v>600</v>
      </c>
      <c r="C29" s="297"/>
      <c r="D29" s="297"/>
      <c r="E29" s="297"/>
      <c r="F29" s="297"/>
      <c r="G29" s="125"/>
      <c r="H29" s="125"/>
      <c r="I29" s="125"/>
      <c r="J29" s="125"/>
      <c r="K29" s="125"/>
      <c r="L29" s="307"/>
      <c r="M29" s="307"/>
      <c r="N29" s="126"/>
    </row>
    <row r="30" spans="1:6" ht="14.25" customHeight="1">
      <c r="A30"/>
      <c r="B30" s="132"/>
      <c r="C30" s="132"/>
      <c r="D30" s="132"/>
      <c r="E30" s="132"/>
      <c r="F30" s="132"/>
    </row>
    <row r="31" spans="1:29" ht="14.25" customHeight="1">
      <c r="A31" s="262" t="s">
        <v>601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</row>
    <row r="32" spans="1:29" ht="14.25" customHeight="1">
      <c r="A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</row>
    <row r="33" spans="1:28" ht="14.25" customHeight="1">
      <c r="A33" s="6"/>
      <c r="B33" s="239" t="s">
        <v>539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4.25" customHeight="1">
      <c r="A34" s="6"/>
      <c r="B34" s="23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4.25" customHeight="1">
      <c r="A35" s="6"/>
      <c r="B35" s="139" t="s">
        <v>444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4.25" customHeight="1">
      <c r="A36" s="6"/>
      <c r="B36" s="137" t="s">
        <v>446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</row>
    <row r="37" spans="1:28" ht="14.25" customHeight="1">
      <c r="A37" s="6"/>
      <c r="B37" s="137" t="s">
        <v>447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</row>
    <row r="38" spans="1:28" ht="14.25" customHeight="1">
      <c r="A38" s="6"/>
      <c r="B38" s="13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4.25" customHeight="1">
      <c r="A39" s="6"/>
      <c r="B39" s="136" t="s">
        <v>545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4.25" customHeight="1">
      <c r="A40" s="6"/>
      <c r="B40" s="6"/>
      <c r="C40" s="13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4.25" customHeight="1">
      <c r="A41" s="6"/>
      <c r="B41" s="239" t="s">
        <v>540</v>
      </c>
      <c r="C41" s="1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4.25" customHeight="1">
      <c r="A42" s="6"/>
      <c r="B42" s="239"/>
      <c r="C42" s="13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4.25" customHeight="1">
      <c r="A43" s="6"/>
      <c r="B43" s="139" t="s">
        <v>546</v>
      </c>
      <c r="D43" s="6"/>
      <c r="E43" s="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</row>
    <row r="44" spans="1:28" ht="14.25" customHeight="1">
      <c r="A44" s="6"/>
      <c r="B44" s="140" t="s">
        <v>538</v>
      </c>
      <c r="D44" s="6"/>
      <c r="E44" s="6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</row>
    <row r="45" spans="1:28" ht="14.25" customHeight="1">
      <c r="A45" s="6"/>
      <c r="B45" s="136"/>
      <c r="E45" s="113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</row>
    <row r="46" spans="1:28" ht="14.25" customHeight="1">
      <c r="A46" s="6"/>
      <c r="B46" s="137" t="s">
        <v>448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</row>
    <row r="47" spans="1:28" ht="14.25" customHeight="1">
      <c r="A47" s="6"/>
      <c r="B47" s="137" t="s">
        <v>449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</row>
    <row r="48" spans="1:28" ht="14.25" customHeight="1">
      <c r="A48" s="6"/>
      <c r="B48" s="137" t="s">
        <v>450</v>
      </c>
      <c r="E48" s="11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4.25" customHeight="1">
      <c r="A49" s="6"/>
      <c r="B49" s="137" t="s">
        <v>451</v>
      </c>
      <c r="E49" s="112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4.25" customHeight="1">
      <c r="A50" s="6"/>
      <c r="B50" s="13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4.25" customHeight="1">
      <c r="A51" s="6"/>
      <c r="B51" s="136" t="s">
        <v>547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6" ht="14.25" customHeight="1">
      <c r="A52"/>
      <c r="B52"/>
      <c r="C52"/>
      <c r="D52"/>
      <c r="E52"/>
      <c r="F52"/>
    </row>
    <row r="53" spans="1:6" ht="14.25" customHeight="1">
      <c r="A53"/>
      <c r="B53"/>
      <c r="C53"/>
      <c r="D53"/>
      <c r="E53"/>
      <c r="F53"/>
    </row>
    <row r="54" spans="1:6" ht="14.25" customHeight="1">
      <c r="A54"/>
      <c r="B54"/>
      <c r="C54"/>
      <c r="D54"/>
      <c r="E54"/>
      <c r="F54"/>
    </row>
    <row r="55" spans="1:6" ht="14.25" customHeight="1">
      <c r="A55"/>
      <c r="B55"/>
      <c r="C55"/>
      <c r="D55"/>
      <c r="E55"/>
      <c r="F55"/>
    </row>
    <row r="56" spans="1:6" s="121" customFormat="1" ht="14.25" customHeight="1">
      <c r="A56"/>
      <c r="B56"/>
      <c r="C56"/>
      <c r="D56"/>
      <c r="E56"/>
      <c r="F56"/>
    </row>
    <row r="57" spans="1:6" s="121" customFormat="1" ht="14.25" customHeight="1">
      <c r="A57"/>
      <c r="B57"/>
      <c r="C57"/>
      <c r="D57"/>
      <c r="E57"/>
      <c r="F57"/>
    </row>
    <row r="58" spans="1:6" s="121" customFormat="1" ht="14.25" customHeight="1">
      <c r="A58"/>
      <c r="B58"/>
      <c r="C58"/>
      <c r="D58"/>
      <c r="E58"/>
      <c r="F58"/>
    </row>
    <row r="59" spans="1:6" s="121" customFormat="1" ht="14.25" customHeight="1">
      <c r="A59"/>
      <c r="B59"/>
      <c r="C59"/>
      <c r="D59"/>
      <c r="E59"/>
      <c r="F59"/>
    </row>
    <row r="60" spans="1:6" s="121" customFormat="1" ht="14.25" customHeight="1">
      <c r="A60"/>
      <c r="B60"/>
      <c r="C60"/>
      <c r="D60"/>
      <c r="E60"/>
      <c r="F60"/>
    </row>
    <row r="61" spans="1:6" s="121" customFormat="1" ht="14.25" customHeight="1">
      <c r="A61"/>
      <c r="B61"/>
      <c r="C61"/>
      <c r="D61"/>
      <c r="E61"/>
      <c r="F61"/>
    </row>
    <row r="62" spans="1:2" s="121" customFormat="1" ht="14.25" customHeight="1">
      <c r="A62" s="128"/>
      <c r="B62" s="131"/>
    </row>
    <row r="63" spans="1:2" s="121" customFormat="1" ht="14.25" customHeight="1">
      <c r="A63" s="128"/>
      <c r="B63" s="131"/>
    </row>
    <row r="64" spans="1:2" s="121" customFormat="1" ht="14.25" customHeight="1">
      <c r="A64" s="128"/>
      <c r="B64" s="131"/>
    </row>
    <row r="65" spans="1:2" s="121" customFormat="1" ht="14.25" customHeight="1">
      <c r="A65" s="128"/>
      <c r="B65" s="131"/>
    </row>
    <row r="66" spans="1:2" s="121" customFormat="1" ht="14.25" customHeight="1">
      <c r="A66" s="128"/>
      <c r="B66" s="131"/>
    </row>
    <row r="67" spans="1:2" s="121" customFormat="1" ht="14.25" customHeight="1">
      <c r="A67" s="128"/>
      <c r="B67" s="131"/>
    </row>
    <row r="68" spans="1:2" s="121" customFormat="1" ht="14.25" customHeight="1">
      <c r="A68" s="128"/>
      <c r="B68" s="131"/>
    </row>
    <row r="69" spans="1:2" s="121" customFormat="1" ht="14.25" customHeight="1">
      <c r="A69" s="128"/>
      <c r="B69" s="131"/>
    </row>
    <row r="70" spans="1:2" s="121" customFormat="1" ht="14.25" customHeight="1">
      <c r="A70" s="128"/>
      <c r="B70" s="131"/>
    </row>
    <row r="71" spans="1:2" s="121" customFormat="1" ht="14.25" customHeight="1">
      <c r="A71" s="128"/>
      <c r="B71" s="131"/>
    </row>
    <row r="72" spans="1:2" s="121" customFormat="1" ht="14.25" customHeight="1">
      <c r="A72" s="128"/>
      <c r="B72" s="131"/>
    </row>
    <row r="73" spans="1:2" s="121" customFormat="1" ht="14.25" customHeight="1">
      <c r="A73" s="128"/>
      <c r="B73" s="131"/>
    </row>
    <row r="74" spans="1:2" s="121" customFormat="1" ht="14.25" customHeight="1">
      <c r="A74" s="128"/>
      <c r="B74" s="131"/>
    </row>
    <row r="75" spans="1:2" s="121" customFormat="1" ht="14.25" customHeight="1">
      <c r="A75" s="128"/>
      <c r="B75" s="131"/>
    </row>
    <row r="76" spans="1:2" s="121" customFormat="1" ht="14.25" customHeight="1">
      <c r="A76" s="128"/>
      <c r="B76" s="131"/>
    </row>
    <row r="77" spans="1:2" s="121" customFormat="1" ht="14.25" customHeight="1">
      <c r="A77" s="128"/>
      <c r="B77" s="131"/>
    </row>
    <row r="78" spans="1:2" s="121" customFormat="1" ht="14.25" customHeight="1">
      <c r="A78" s="128"/>
      <c r="B78" s="131"/>
    </row>
    <row r="79" spans="1:2" s="121" customFormat="1" ht="14.25" customHeight="1">
      <c r="A79" s="128"/>
      <c r="B79" s="131"/>
    </row>
    <row r="80" spans="1:2" s="121" customFormat="1" ht="14.25" customHeight="1">
      <c r="A80" s="128"/>
      <c r="B80" s="131"/>
    </row>
    <row r="81" spans="1:2" s="121" customFormat="1" ht="14.25" customHeight="1">
      <c r="A81" s="128"/>
      <c r="B81" s="131"/>
    </row>
    <row r="82" spans="1:2" s="121" customFormat="1" ht="14.25" customHeight="1">
      <c r="A82" s="128"/>
      <c r="B82" s="131"/>
    </row>
    <row r="83" spans="1:2" s="121" customFormat="1" ht="14.25" customHeight="1">
      <c r="A83" s="128"/>
      <c r="B83" s="131"/>
    </row>
    <row r="84" spans="1:2" s="121" customFormat="1" ht="14.25" customHeight="1">
      <c r="A84" s="128"/>
      <c r="B84" s="131"/>
    </row>
    <row r="85" spans="1:2" s="121" customFormat="1" ht="14.25" customHeight="1">
      <c r="A85"/>
      <c r="B85"/>
    </row>
    <row r="86" spans="1:2" s="121" customFormat="1" ht="14.25" customHeight="1">
      <c r="A86"/>
      <c r="B86"/>
    </row>
    <row r="87" spans="1:2" s="121" customFormat="1" ht="14.25" customHeight="1">
      <c r="A87"/>
      <c r="B87"/>
    </row>
    <row r="88" spans="1:3" ht="14.25" customHeight="1">
      <c r="A88"/>
      <c r="B88"/>
      <c r="C88" s="123"/>
    </row>
  </sheetData>
  <sheetProtection sheet="1" objects="1" scenarios="1"/>
  <mergeCells count="6">
    <mergeCell ref="B28:F28"/>
    <mergeCell ref="C10:F11"/>
    <mergeCell ref="C12:E13"/>
    <mergeCell ref="L29:M29"/>
    <mergeCell ref="B27:F27"/>
    <mergeCell ref="B29:F29"/>
  </mergeCells>
  <hyperlinks>
    <hyperlink ref="C17" location="'S-1_AB'!A1" tooltip="Part A" display="Part A"/>
    <hyperlink ref="C18" location="'S-1_AB'!A20" tooltip="Part B" display="Part B"/>
    <hyperlink ref="C21" location="'S-1_D'!A1" tooltip="Part D" display="Part D"/>
    <hyperlink ref="C22" location="'S-1_E'!A1" tooltip="Part E" display="Part E"/>
    <hyperlink ref="C23" location="'S-1_F'!A1" tooltip="Part F" display="Part F"/>
    <hyperlink ref="C24" location="'S-1_G'!A1" tooltip="Part G" display="Part G"/>
    <hyperlink ref="D17" location="'S-1_AB'!A1" tooltip="Part A" display="Part A"/>
    <hyperlink ref="D19" location="'S-1_C'!A1" tooltip="Part C" display="Part C"/>
    <hyperlink ref="D20" location="'S-1_C-1'!A1" tooltip="Table C-1" display="Table C-1"/>
    <hyperlink ref="D21" location="'S-1_D'!A1" tooltip="Part D" display="Part D"/>
    <hyperlink ref="D22" location="'S-1_E'!A1" tooltip="Part E" display="Part E"/>
    <hyperlink ref="D23" location="'S-1_F'!A1" tooltip="Part F" display="Part F"/>
    <hyperlink ref="D24" location="'S-1_G'!A1" tooltip="Part G" display="Part G"/>
    <hyperlink ref="E17" location="'S-1_AB'!A1" tooltip="Part A" display="Part A"/>
    <hyperlink ref="E18" location="'S-1_AB'!A20" tooltip="Part B" display="Part B"/>
    <hyperlink ref="E19" location="'S-1_C'!A1" tooltip="Part C" display="Part C"/>
    <hyperlink ref="E20" location="'S-1_C-1'!A1" tooltip="Table C-1" display="Table C-1"/>
    <hyperlink ref="E21" location="'S-1_D'!A1" tooltip="Part D" display="Part D"/>
    <hyperlink ref="E22" location="'S-1_E'!A1" tooltip="Part E" display="Part E"/>
    <hyperlink ref="E23" location="'S-1_F'!A1" tooltip="Part F" display="Part F"/>
    <hyperlink ref="E24" location="'S-1_G'!A1" tooltip="Part G" display="Part G"/>
    <hyperlink ref="F17" location="'S-1_AB'!A1" tooltip="Part A" display="Part A"/>
    <hyperlink ref="F23" location="'S-1_F'!A1" tooltip="Part F" display="Part F"/>
    <hyperlink ref="F24" location="'S-1_G'!A1" tooltip="Part G" display="Part G"/>
    <hyperlink ref="F25" location="'S-1_H'!A1" tooltip="Part H" display="Part H"/>
  </hyperlinks>
  <printOptions horizontalCentered="1"/>
  <pageMargins left="0.5" right="0.5" top="0.5" bottom="0.5" header="0" footer="0"/>
  <pageSetup fitToHeight="1" fitToWidth="1" horizontalDpi="600" verticalDpi="600" orientation="portrait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/>
  <dimension ref="A1:C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5.8515625" style="0" customWidth="1"/>
    <col min="3" max="3" width="10.57421875" style="238" customWidth="1"/>
  </cols>
  <sheetData>
    <row r="1" spans="1:3" s="277" customFormat="1" ht="12.75">
      <c r="A1" s="279"/>
      <c r="B1" s="284"/>
      <c r="C1" s="289"/>
    </row>
    <row r="2" spans="1:3" s="277" customFormat="1" ht="12.75">
      <c r="A2" s="279"/>
      <c r="B2" s="284"/>
      <c r="C2" s="289"/>
    </row>
    <row r="3" spans="1:3" s="277" customFormat="1" ht="12.75">
      <c r="A3" s="279"/>
      <c r="B3" s="284"/>
      <c r="C3" s="289"/>
    </row>
    <row r="4" spans="1:2" ht="12.75">
      <c r="A4" s="129"/>
      <c r="B4" s="125"/>
    </row>
    <row r="5" spans="1:2" ht="15.75">
      <c r="A5" s="129"/>
      <c r="B5" s="261" t="s">
        <v>645</v>
      </c>
    </row>
    <row r="6" spans="1:2" ht="12.75">
      <c r="A6" s="129"/>
      <c r="B6" s="125"/>
    </row>
    <row r="7" spans="1:2" ht="12.75">
      <c r="A7" s="129"/>
      <c r="B7" s="125" t="s">
        <v>646</v>
      </c>
    </row>
    <row r="8" spans="1:2" ht="12.75">
      <c r="A8" s="129"/>
      <c r="B8" s="125" t="s">
        <v>647</v>
      </c>
    </row>
    <row r="9" spans="1:2" ht="13.5" thickBot="1">
      <c r="A9" s="127"/>
      <c r="B9" s="124"/>
    </row>
    <row r="10" spans="1:3" ht="16.5" customHeight="1" thickBot="1">
      <c r="A10" s="121"/>
      <c r="B10" s="288" t="s">
        <v>648</v>
      </c>
      <c r="C10" s="288" t="s">
        <v>667</v>
      </c>
    </row>
    <row r="11" spans="1:3" ht="16.5" customHeight="1">
      <c r="A11" s="121"/>
      <c r="B11" s="240" t="s">
        <v>308</v>
      </c>
      <c r="C11" s="293" t="s">
        <v>300</v>
      </c>
    </row>
    <row r="12" spans="1:3" ht="16.5" customHeight="1">
      <c r="A12" s="130"/>
      <c r="B12" s="241" t="s">
        <v>649</v>
      </c>
      <c r="C12" s="294" t="s">
        <v>301</v>
      </c>
    </row>
    <row r="13" spans="1:3" ht="16.5" customHeight="1">
      <c r="A13" s="130"/>
      <c r="B13" s="241" t="s">
        <v>650</v>
      </c>
      <c r="C13" s="294" t="s">
        <v>302</v>
      </c>
    </row>
    <row r="14" spans="1:3" ht="16.5" customHeight="1">
      <c r="A14" s="130"/>
      <c r="B14" s="241" t="s">
        <v>654</v>
      </c>
      <c r="C14" s="294" t="s">
        <v>652</v>
      </c>
    </row>
    <row r="15" spans="1:3" ht="16.5" customHeight="1">
      <c r="A15" s="130"/>
      <c r="B15" s="241" t="s">
        <v>655</v>
      </c>
      <c r="C15" s="294" t="s">
        <v>653</v>
      </c>
    </row>
    <row r="16" spans="1:3" ht="16.5" customHeight="1">
      <c r="A16" s="130"/>
      <c r="B16" s="241" t="s">
        <v>651</v>
      </c>
      <c r="C16" s="294" t="s">
        <v>303</v>
      </c>
    </row>
    <row r="17" spans="1:3" ht="16.5" customHeight="1">
      <c r="A17" s="130"/>
      <c r="B17" s="241" t="s">
        <v>654</v>
      </c>
      <c r="C17" s="294" t="s">
        <v>656</v>
      </c>
    </row>
    <row r="18" spans="1:3" ht="16.5" customHeight="1">
      <c r="A18" s="130"/>
      <c r="B18" s="241" t="s">
        <v>657</v>
      </c>
      <c r="C18" s="294" t="s">
        <v>304</v>
      </c>
    </row>
    <row r="19" spans="1:3" ht="16.5" customHeight="1">
      <c r="A19" s="130"/>
      <c r="B19" s="241" t="s">
        <v>658</v>
      </c>
      <c r="C19" s="294" t="s">
        <v>305</v>
      </c>
    </row>
    <row r="20" spans="1:3" ht="16.5" customHeight="1">
      <c r="A20" s="130"/>
      <c r="B20" s="241" t="s">
        <v>60</v>
      </c>
      <c r="C20" s="294" t="s">
        <v>306</v>
      </c>
    </row>
    <row r="21" spans="1:3" ht="16.5" customHeight="1">
      <c r="A21" s="130"/>
      <c r="B21" s="290" t="s">
        <v>659</v>
      </c>
      <c r="C21" s="294" t="s">
        <v>307</v>
      </c>
    </row>
    <row r="22" spans="1:3" ht="16.5" customHeight="1">
      <c r="A22" s="130"/>
      <c r="B22" s="290" t="s">
        <v>62</v>
      </c>
      <c r="C22" s="294" t="s">
        <v>660</v>
      </c>
    </row>
    <row r="23" spans="1:3" ht="16.5" customHeight="1">
      <c r="A23" s="130"/>
      <c r="B23" s="291" t="s">
        <v>661</v>
      </c>
      <c r="C23" s="294" t="s">
        <v>662</v>
      </c>
    </row>
    <row r="24" spans="1:3" ht="16.5" customHeight="1">
      <c r="A24" s="130"/>
      <c r="B24" s="291" t="s">
        <v>663</v>
      </c>
      <c r="C24" s="294" t="s">
        <v>665</v>
      </c>
    </row>
    <row r="25" spans="1:3" ht="16.5" customHeight="1" thickBot="1">
      <c r="A25" s="130"/>
      <c r="B25" s="292" t="s">
        <v>664</v>
      </c>
      <c r="C25" s="295" t="s">
        <v>666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 sheet="1" objects="1" scenarios="1"/>
  <hyperlinks>
    <hyperlink ref="C11" location="'C-1_AB'!A1" tooltip="Part A" display="Part A"/>
    <hyperlink ref="C12" location="'C-1_AB'!A17" tooltip="Part B" display="Part B"/>
    <hyperlink ref="C13" location="'C-1_C'!A1" tooltip="Part C" display="Part C"/>
    <hyperlink ref="C14" location="'C-1_C-1'!A1" tooltip="Part C1" display="Part C1"/>
    <hyperlink ref="C15" location="'C-1_C-2'!A1" tooltip="Part C2" display="Part C2"/>
    <hyperlink ref="C16" location="'C-1_D'!A1" tooltip="Part D" display="Part D"/>
    <hyperlink ref="C17" location="'C-1_D-1'!A1" tooltip="Part D1" display="Part D1"/>
    <hyperlink ref="C18" location="'C-1_E'!A1" tooltip="Part E" display="Part E"/>
    <hyperlink ref="C19" location="'C-1_F'!A1" tooltip="Part F" display="Part F"/>
    <hyperlink ref="C20" location="'C-1_G'!A1" tooltip="Part G" display="Part G"/>
    <hyperlink ref="C21" location="'C-1_H'!A1" tooltip="Part H" display="Part H"/>
    <hyperlink ref="C22" location="'C-1_I'!A1" tooltip="Part I" display="Part I"/>
    <hyperlink ref="C23" location="'C-1_J'!A1" tooltip="Part J" display="Part J"/>
    <hyperlink ref="C24" location="'C-1_J'!A1" tooltip="Part K" display="Part K"/>
    <hyperlink ref="C25" location="'C-1_J'!A1" tooltip="Part L" display="Part L"/>
  </hyperlinks>
  <printOptions/>
  <pageMargins left="0.75" right="0.75" top="1" bottom="1" header="0.5" footer="0.5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3:E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140625" style="19" customWidth="1"/>
    <col min="2" max="2" width="52.57421875" style="19" customWidth="1"/>
    <col min="3" max="16384" width="9.140625" style="19" customWidth="1"/>
  </cols>
  <sheetData>
    <row r="1" s="275" customFormat="1" ht="15"/>
    <row r="2" s="275" customFormat="1" ht="15"/>
    <row r="3" spans="1:5" s="275" customFormat="1" ht="15">
      <c r="A3" s="276"/>
      <c r="B3" s="276"/>
      <c r="C3" s="276"/>
      <c r="D3" s="276"/>
      <c r="E3" s="276"/>
    </row>
    <row r="5" ht="15.75">
      <c r="B5" s="266" t="s">
        <v>668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4:AI55"/>
  <sheetViews>
    <sheetView showGridLines="0" showZeros="0" workbookViewId="0" topLeftCell="A1">
      <selection activeCell="A20" sqref="A20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2.75">
      <c r="AB4" s="7" t="s">
        <v>317</v>
      </c>
    </row>
    <row r="5" spans="4:28" ht="15.75">
      <c r="D5" s="5" t="s">
        <v>64</v>
      </c>
      <c r="AB5" s="9" t="s">
        <v>553</v>
      </c>
    </row>
    <row r="6" spans="4:28" ht="22.5">
      <c r="D6" s="8" t="s">
        <v>316</v>
      </c>
      <c r="U6" s="10" t="s">
        <v>522</v>
      </c>
      <c r="Y6" s="309" t="s">
        <v>593</v>
      </c>
      <c r="Z6" s="309"/>
      <c r="AA6" s="309"/>
      <c r="AB6" s="309"/>
    </row>
    <row r="7" spans="21:28" ht="14.25">
      <c r="U7" s="10" t="s">
        <v>523</v>
      </c>
      <c r="Y7" s="310"/>
      <c r="Z7" s="310"/>
      <c r="AA7" s="310"/>
      <c r="AB7" s="310"/>
    </row>
    <row r="8" spans="1:28" ht="15.75">
      <c r="A8" s="313" t="s">
        <v>66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</row>
    <row r="10" spans="1:28" ht="14.25">
      <c r="A10" s="2" t="s">
        <v>323</v>
      </c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10" t="s">
        <v>45</v>
      </c>
      <c r="AA10" s="314"/>
      <c r="AB10" s="314"/>
    </row>
    <row r="11" ht="6" customHeight="1"/>
    <row r="12" spans="1:28" ht="14.25">
      <c r="A12" s="2" t="s">
        <v>322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2" t="s">
        <v>47</v>
      </c>
      <c r="AA12" s="314"/>
      <c r="AB12" s="314"/>
    </row>
    <row r="13" ht="6" customHeight="1">
      <c r="A13" s="2"/>
    </row>
    <row r="14" spans="1:28" ht="14.25">
      <c r="A14" s="280" t="s">
        <v>321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</row>
    <row r="15" spans="1:28" ht="14.25">
      <c r="A15" s="280" t="s">
        <v>320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</row>
    <row r="16" spans="1:28" ht="14.25">
      <c r="A16" s="280" t="s">
        <v>324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</row>
    <row r="17" ht="12.75">
      <c r="B17" s="160"/>
    </row>
    <row r="18" spans="1:28" ht="12.75">
      <c r="A18" s="263" t="s">
        <v>554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83" t="s">
        <v>555</v>
      </c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</row>
    <row r="19" spans="1:12" ht="12.75">
      <c r="A19" s="10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</row>
    <row r="20" spans="1:28" ht="12.75">
      <c r="A20" s="31" t="s">
        <v>557</v>
      </c>
      <c r="M20" s="283" t="s">
        <v>4</v>
      </c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</row>
    <row r="21" spans="1:28" ht="6.75" customHeight="1" thickBot="1">
      <c r="A21" s="162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ht="6.75" customHeight="1" thickTop="1"/>
    <row r="23" spans="1:28" ht="15.75">
      <c r="A23" s="313" t="s">
        <v>319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</row>
    <row r="24" spans="1:28" ht="14.25" customHeight="1">
      <c r="A24" s="281" t="s">
        <v>325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</row>
    <row r="25" ht="13.5" customHeight="1"/>
    <row r="26" ht="12.75">
      <c r="A26" s="2" t="s">
        <v>326</v>
      </c>
    </row>
    <row r="27" spans="2:28" ht="14.25" customHeight="1"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</row>
    <row r="28" spans="2:28" ht="14.25" customHeight="1"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</row>
    <row r="30" spans="1:28" ht="14.25">
      <c r="A30" s="2" t="s">
        <v>327</v>
      </c>
      <c r="F30" s="311"/>
      <c r="G30" s="311"/>
      <c r="H30" s="311"/>
      <c r="I30" s="311"/>
      <c r="J30" s="311"/>
      <c r="K30" s="311"/>
      <c r="L30" s="311"/>
      <c r="M30" s="311"/>
      <c r="N30" s="2" t="s">
        <v>329</v>
      </c>
      <c r="T30" s="311"/>
      <c r="U30" s="311"/>
      <c r="W30" s="2" t="s">
        <v>328</v>
      </c>
      <c r="Z30" s="311"/>
      <c r="AA30" s="311"/>
      <c r="AB30" s="311"/>
    </row>
    <row r="32" spans="1:28" ht="14.25" customHeight="1">
      <c r="A32" s="2" t="s">
        <v>330</v>
      </c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</row>
    <row r="33" spans="6:28" ht="14.25" customHeight="1"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</row>
    <row r="34" spans="6:28" ht="14.25" customHeight="1"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</row>
    <row r="35" spans="1:28" ht="12.75" customHeight="1">
      <c r="A35" s="2" t="s">
        <v>331</v>
      </c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</row>
    <row r="36" spans="6:28" ht="12.75" customHeight="1"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</row>
    <row r="37" spans="6:28" ht="12.75" customHeight="1"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</row>
    <row r="38" spans="1:28" ht="12.75" customHeight="1">
      <c r="A38" s="2" t="s">
        <v>332</v>
      </c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</row>
    <row r="39" spans="6:28" ht="12.75" customHeight="1"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</row>
    <row r="40" spans="6:28" ht="12.75" customHeight="1"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</row>
    <row r="41" spans="1:28" ht="12.75">
      <c r="A41" s="2" t="s">
        <v>333</v>
      </c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</row>
    <row r="42" spans="6:28" ht="12.75"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</row>
    <row r="43" spans="6:28" ht="12.75"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</row>
    <row r="44" ht="12.75">
      <c r="A44" s="2" t="s">
        <v>334</v>
      </c>
    </row>
    <row r="45" spans="2:28" ht="14.25" customHeight="1"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</row>
    <row r="46" spans="2:28" ht="14.25" customHeight="1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</row>
    <row r="47" spans="2:28" ht="14.25" customHeight="1"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</row>
    <row r="48" ht="12.75">
      <c r="A48" s="2" t="s">
        <v>335</v>
      </c>
    </row>
    <row r="49" spans="2:28" ht="12.75"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</row>
    <row r="50" spans="2:28" ht="12.75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</row>
    <row r="51" spans="2:28" ht="12.75"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</row>
    <row r="52" ht="12.75">
      <c r="A52" s="2" t="s">
        <v>336</v>
      </c>
    </row>
    <row r="53" spans="2:28" ht="12.75"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</row>
    <row r="54" spans="2:28" ht="12.75"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</row>
    <row r="55" spans="2:35" ht="12.7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I55" s="2"/>
    </row>
  </sheetData>
  <sheetProtection sheet="1" objects="1" scenarios="1"/>
  <mergeCells count="28">
    <mergeCell ref="F41:AB43"/>
    <mergeCell ref="B45:AB47"/>
    <mergeCell ref="B49:AB51"/>
    <mergeCell ref="B53:AB55"/>
    <mergeCell ref="A16:M16"/>
    <mergeCell ref="N16:AB16"/>
    <mergeCell ref="A24:AB24"/>
    <mergeCell ref="B27:AB28"/>
    <mergeCell ref="M18:AB18"/>
    <mergeCell ref="M20:AB20"/>
    <mergeCell ref="N14:AB14"/>
    <mergeCell ref="A14:M14"/>
    <mergeCell ref="A15:M15"/>
    <mergeCell ref="N15:AB15"/>
    <mergeCell ref="AA12:AB12"/>
    <mergeCell ref="AA10:AB10"/>
    <mergeCell ref="F10:T10"/>
    <mergeCell ref="F12:T12"/>
    <mergeCell ref="F35:AB37"/>
    <mergeCell ref="F38:AB40"/>
    <mergeCell ref="Y6:AB6"/>
    <mergeCell ref="Y7:AB7"/>
    <mergeCell ref="F30:M30"/>
    <mergeCell ref="Z30:AB30"/>
    <mergeCell ref="T30:U30"/>
    <mergeCell ref="F32:AB34"/>
    <mergeCell ref="A8:AB8"/>
    <mergeCell ref="A23:AB23"/>
  </mergeCells>
  <dataValidations count="2">
    <dataValidation type="list" allowBlank="1" showInputMessage="1" showErrorMessage="1" sqref="M18">
      <formula1>"Monumental - highest quality features and finishes,Excellent - high quality features and finishes,Very Good - ""better"" quality features and finishes,Good - average to above average quality, Utility - basic features and finishes"</formula1>
    </dataValidation>
    <dataValidation type="list" allowBlank="1" showInputMessage="1" showErrorMessage="1" sqref="M20">
      <formula1>"Conceptual - general definition of overall project scope only,Program level - complete space program developed, Schematic design completed, Preliminary design or higher completed"</formula1>
    </dataValidation>
  </dataValidations>
  <printOptions horizontalCentered="1"/>
  <pageMargins left="0.5" right="0.5" top="0.5" bottom="0.5" header="0" footer="0.5"/>
  <pageSetup fitToHeight="1" fitToWidth="1" horizontalDpi="600" verticalDpi="600" orientation="portrait" r:id="rId3"/>
  <legacyDrawing r:id="rId2"/>
  <oleObjects>
    <oleObject progId="Word.Picture.8" shapeId="412156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AE7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spans="1:31" ht="13.5" thickBot="1">
      <c r="A4" s="149" t="s">
        <v>542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E4" s="3"/>
    </row>
    <row r="5" spans="1:28" ht="13.5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>
      <c r="A6" s="313" t="s">
        <v>318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28" ht="12.75">
      <c r="A7" s="281" t="s">
        <v>559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</row>
    <row r="8" ht="12.75" customHeight="1"/>
    <row r="9" ht="13.5" customHeight="1">
      <c r="A9" s="2" t="s">
        <v>338</v>
      </c>
    </row>
    <row r="10" spans="2:28" ht="14.25" customHeight="1"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</row>
    <row r="11" spans="2:28" ht="14.25" customHeight="1"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</row>
    <row r="12" spans="2:28" ht="14.25" customHeight="1"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</row>
    <row r="13" spans="2:28" ht="14.25" customHeight="1"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</row>
    <row r="14" ht="12.75">
      <c r="A14" s="2" t="s">
        <v>337</v>
      </c>
    </row>
    <row r="15" spans="2:28" ht="12.75"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</row>
    <row r="16" spans="2:28" ht="12.75"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</row>
    <row r="17" spans="2:28" ht="12.7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</row>
    <row r="18" spans="2:28" ht="12.75"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</row>
    <row r="19" spans="1:28" ht="14.25">
      <c r="A19" s="2" t="s">
        <v>339</v>
      </c>
      <c r="F19" s="311"/>
      <c r="G19" s="311"/>
      <c r="H19" s="311"/>
      <c r="I19" s="311"/>
      <c r="J19" s="311"/>
      <c r="K19" s="311"/>
      <c r="L19" s="311"/>
      <c r="M19" s="311"/>
      <c r="N19" s="2" t="s">
        <v>340</v>
      </c>
      <c r="T19" s="311"/>
      <c r="U19" s="311"/>
      <c r="W19" s="2" t="s">
        <v>341</v>
      </c>
      <c r="Z19" s="311"/>
      <c r="AA19" s="311"/>
      <c r="AB19" s="311"/>
    </row>
    <row r="21" spans="1:28" ht="14.25">
      <c r="A21" s="2" t="s">
        <v>342</v>
      </c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</row>
    <row r="22" spans="2:3" ht="12.75">
      <c r="B22" s="2"/>
      <c r="C22" s="2"/>
    </row>
    <row r="23" spans="1:3" ht="12.75">
      <c r="A23" s="2" t="s">
        <v>344</v>
      </c>
      <c r="B23" s="2"/>
      <c r="C23" s="2"/>
    </row>
    <row r="24" spans="2:28" ht="14.25" customHeight="1"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</row>
    <row r="25" spans="2:28" ht="14.25" customHeight="1"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2:28" ht="14.25" customHeight="1"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</row>
    <row r="27" spans="2:28" ht="14.25" customHeight="1"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</row>
    <row r="28" spans="2:28" ht="14.25" customHeight="1"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</row>
    <row r="29" spans="2:28" ht="14.25" customHeight="1"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2:28" ht="14.25" customHeight="1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</row>
    <row r="31" spans="2:28" ht="14.25" customHeight="1"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</row>
    <row r="32" spans="2:28" ht="14.25" customHeight="1"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</row>
    <row r="33" spans="2:28" ht="14.25" customHeight="1"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</row>
    <row r="34" spans="2:28" ht="14.25" customHeight="1"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</row>
    <row r="35" spans="2:28" ht="14.25" customHeight="1"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</row>
    <row r="36" spans="2:28" ht="14.25" customHeight="1"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</row>
    <row r="37" spans="2:28" ht="14.25" customHeight="1"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</row>
    <row r="38" spans="1:3" ht="12.75">
      <c r="A38" s="2" t="s">
        <v>345</v>
      </c>
      <c r="B38" s="2"/>
      <c r="C38" s="2"/>
    </row>
    <row r="39" spans="2:28" ht="14.25" customHeight="1"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</row>
    <row r="40" spans="2:28" ht="14.25" customHeight="1"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</row>
    <row r="41" spans="2:28" ht="14.25" customHeight="1"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</row>
    <row r="42" spans="2:28" ht="14.25" customHeight="1"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</row>
    <row r="43" spans="2:28" ht="14.25" customHeight="1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</row>
    <row r="44" spans="2:28" ht="14.25" customHeight="1"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</row>
    <row r="45" spans="2:28" ht="14.25" customHeight="1"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</row>
    <row r="46" spans="2:28" ht="14.25" customHeight="1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</row>
    <row r="47" spans="2:28" ht="14.25" customHeight="1"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</row>
    <row r="48" spans="2:28" ht="14.25" customHeight="1"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</row>
    <row r="49" spans="2:28" ht="14.25" customHeight="1"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</row>
    <row r="50" spans="2:28" ht="14.25" customHeight="1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</row>
    <row r="51" spans="2:28" ht="14.25" customHeight="1"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</row>
    <row r="52" spans="2:28" ht="14.25" customHeight="1"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</row>
    <row r="53" spans="2:3" ht="12.75">
      <c r="B53" s="2"/>
      <c r="C53" s="2"/>
    </row>
    <row r="54" spans="1:28" ht="14.25">
      <c r="A54" s="2" t="s">
        <v>343</v>
      </c>
      <c r="B54" s="2"/>
      <c r="C54" s="2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</sheetData>
  <sheetProtection sheet="1" objects="1" scenarios="1"/>
  <mergeCells count="11">
    <mergeCell ref="B39:AB52"/>
    <mergeCell ref="K54:AB54"/>
    <mergeCell ref="B24:AB37"/>
    <mergeCell ref="F19:M19"/>
    <mergeCell ref="T19:U19"/>
    <mergeCell ref="Z19:AB19"/>
    <mergeCell ref="A6:AB6"/>
    <mergeCell ref="B15:AB18"/>
    <mergeCell ref="A7:AB7"/>
    <mergeCell ref="K21:AB21"/>
    <mergeCell ref="B10:AB13"/>
  </mergeCells>
  <printOptions horizontalCentered="1"/>
  <pageMargins left="0.5" right="0.5" top="0.5" bottom="0.5" header="0" footer="0"/>
  <pageSetup fitToHeight="1" fitToWidth="1"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.140625" style="95" customWidth="1"/>
    <col min="3" max="16384" width="3.140625" style="0" customWidth="1"/>
  </cols>
  <sheetData>
    <row r="1" s="277" customFormat="1" ht="12.75" customHeight="1">
      <c r="B1" s="296"/>
    </row>
    <row r="2" s="277" customFormat="1" ht="12.75" customHeight="1">
      <c r="B2" s="296"/>
    </row>
    <row r="3" s="277" customFormat="1" ht="12.75" customHeight="1">
      <c r="B3" s="296"/>
    </row>
    <row r="4" spans="1:2" ht="13.5" thickBot="1">
      <c r="A4" s="149" t="s">
        <v>542</v>
      </c>
      <c r="B4"/>
    </row>
    <row r="5" spans="1:28" ht="13.5" thickTop="1">
      <c r="A5" s="14"/>
      <c r="B5" s="9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>
      <c r="A6" s="313" t="s">
        <v>48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28" ht="15.75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</row>
    <row r="8" spans="1:28" ht="15.75">
      <c r="A8" s="318" t="s">
        <v>315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</row>
    <row r="9" ht="12.75" customHeight="1" thickBot="1"/>
    <row r="10" spans="1:28" s="2" customFormat="1" ht="12">
      <c r="A10" s="329"/>
      <c r="B10" s="321"/>
      <c r="C10" s="321"/>
      <c r="D10" s="321"/>
      <c r="E10" s="321"/>
      <c r="F10" s="324" t="s">
        <v>403</v>
      </c>
      <c r="G10" s="324"/>
      <c r="H10" s="324"/>
      <c r="I10" s="324"/>
      <c r="J10" s="324"/>
      <c r="K10" s="324"/>
      <c r="L10" s="324"/>
      <c r="M10" s="324"/>
      <c r="N10" s="324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 t="s">
        <v>391</v>
      </c>
      <c r="AA10" s="321"/>
      <c r="AB10" s="322"/>
    </row>
    <row r="11" spans="1:28" s="2" customFormat="1" ht="12">
      <c r="A11" s="328" t="s">
        <v>368</v>
      </c>
      <c r="B11" s="320"/>
      <c r="C11" s="320"/>
      <c r="D11" s="320"/>
      <c r="E11" s="320"/>
      <c r="F11" s="320" t="s">
        <v>395</v>
      </c>
      <c r="G11" s="320"/>
      <c r="H11" s="320" t="s">
        <v>395</v>
      </c>
      <c r="I11" s="320"/>
      <c r="J11" s="320" t="s">
        <v>395</v>
      </c>
      <c r="K11" s="320"/>
      <c r="L11" s="320" t="s">
        <v>395</v>
      </c>
      <c r="M11" s="320"/>
      <c r="N11" s="320"/>
      <c r="O11" s="320" t="s">
        <v>401</v>
      </c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 t="s">
        <v>404</v>
      </c>
      <c r="AA11" s="320"/>
      <c r="AB11" s="323"/>
    </row>
    <row r="12" spans="1:28" s="2" customFormat="1" ht="12">
      <c r="A12" s="328" t="s">
        <v>405</v>
      </c>
      <c r="B12" s="320"/>
      <c r="C12" s="320"/>
      <c r="D12" s="320"/>
      <c r="E12" s="320"/>
      <c r="F12" s="320" t="s">
        <v>396</v>
      </c>
      <c r="G12" s="320"/>
      <c r="H12" s="320" t="s">
        <v>397</v>
      </c>
      <c r="I12" s="320"/>
      <c r="J12" s="320" t="s">
        <v>398</v>
      </c>
      <c r="K12" s="320"/>
      <c r="L12" s="320" t="s">
        <v>400</v>
      </c>
      <c r="M12" s="320"/>
      <c r="N12" s="320"/>
      <c r="O12" s="320" t="s">
        <v>158</v>
      </c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 t="s">
        <v>362</v>
      </c>
      <c r="AA12" s="320"/>
      <c r="AB12" s="323"/>
    </row>
    <row r="13" spans="1:28" s="2" customFormat="1" ht="12.75" thickBot="1">
      <c r="A13" s="327"/>
      <c r="B13" s="325"/>
      <c r="C13" s="325"/>
      <c r="D13" s="325"/>
      <c r="E13" s="325"/>
      <c r="F13" s="319" t="s">
        <v>393</v>
      </c>
      <c r="G13" s="319"/>
      <c r="H13" s="319" t="s">
        <v>394</v>
      </c>
      <c r="I13" s="319"/>
      <c r="J13" s="319" t="s">
        <v>394</v>
      </c>
      <c r="K13" s="319"/>
      <c r="L13" s="319" t="s">
        <v>399</v>
      </c>
      <c r="M13" s="319"/>
      <c r="N13" s="319"/>
      <c r="O13" s="319" t="s">
        <v>402</v>
      </c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25" t="s">
        <v>392</v>
      </c>
      <c r="AA13" s="325"/>
      <c r="AB13" s="326"/>
    </row>
    <row r="14" spans="1:28" ht="12.75" customHeight="1">
      <c r="A14" s="100" t="s">
        <v>369</v>
      </c>
      <c r="B14" s="101" t="s">
        <v>368</v>
      </c>
      <c r="C14" s="102"/>
      <c r="D14" s="102"/>
      <c r="E14" s="102"/>
      <c r="F14" s="271">
        <v>0</v>
      </c>
      <c r="G14" s="316"/>
      <c r="H14" s="271">
        <v>0</v>
      </c>
      <c r="I14" s="316"/>
      <c r="J14" s="271">
        <v>0</v>
      </c>
      <c r="K14" s="316"/>
      <c r="L14" s="333">
        <v>0</v>
      </c>
      <c r="M14" s="334"/>
      <c r="N14" s="334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1"/>
      <c r="AA14" s="331"/>
      <c r="AB14" s="332"/>
    </row>
    <row r="15" spans="1:28" ht="12.75">
      <c r="A15" s="153"/>
      <c r="B15" s="154" t="s">
        <v>346</v>
      </c>
      <c r="C15" s="155"/>
      <c r="D15" s="155"/>
      <c r="E15" s="156"/>
      <c r="F15" s="316"/>
      <c r="G15" s="316"/>
      <c r="H15" s="316"/>
      <c r="I15" s="316"/>
      <c r="J15" s="316"/>
      <c r="K15" s="316"/>
      <c r="L15" s="317"/>
      <c r="M15" s="317"/>
      <c r="N15" s="317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68"/>
      <c r="AA15" s="268"/>
      <c r="AB15" s="269"/>
    </row>
    <row r="16" spans="1:28" ht="12.75">
      <c r="A16" s="97" t="s">
        <v>367</v>
      </c>
      <c r="B16" s="31" t="s">
        <v>368</v>
      </c>
      <c r="C16" s="16"/>
      <c r="D16" s="16"/>
      <c r="E16" s="16"/>
      <c r="F16" s="271">
        <v>0</v>
      </c>
      <c r="G16" s="316"/>
      <c r="H16" s="271">
        <v>0</v>
      </c>
      <c r="I16" s="316"/>
      <c r="J16" s="271">
        <v>0</v>
      </c>
      <c r="K16" s="316"/>
      <c r="L16" s="271">
        <v>0</v>
      </c>
      <c r="M16" s="317"/>
      <c r="N16" s="317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68"/>
      <c r="AA16" s="268"/>
      <c r="AB16" s="269"/>
    </row>
    <row r="17" spans="1:28" ht="12.75">
      <c r="A17" s="153"/>
      <c r="B17" s="154" t="s">
        <v>347</v>
      </c>
      <c r="C17" s="155"/>
      <c r="D17" s="155"/>
      <c r="E17" s="156"/>
      <c r="F17" s="316"/>
      <c r="G17" s="316"/>
      <c r="H17" s="316"/>
      <c r="I17" s="316"/>
      <c r="J17" s="316"/>
      <c r="K17" s="316"/>
      <c r="L17" s="317"/>
      <c r="M17" s="317"/>
      <c r="N17" s="317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68"/>
      <c r="AA17" s="268"/>
      <c r="AB17" s="269"/>
    </row>
    <row r="18" spans="1:28" ht="12.75">
      <c r="A18" s="97" t="s">
        <v>366</v>
      </c>
      <c r="B18" s="31" t="s">
        <v>365</v>
      </c>
      <c r="C18" s="16"/>
      <c r="D18" s="16"/>
      <c r="E18" s="16"/>
      <c r="F18" s="271">
        <v>0</v>
      </c>
      <c r="G18" s="316"/>
      <c r="H18" s="271">
        <v>0</v>
      </c>
      <c r="I18" s="316"/>
      <c r="J18" s="271">
        <v>0</v>
      </c>
      <c r="K18" s="316"/>
      <c r="L18" s="271">
        <v>0</v>
      </c>
      <c r="M18" s="317"/>
      <c r="N18" s="317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68"/>
      <c r="AA18" s="268"/>
      <c r="AB18" s="269"/>
    </row>
    <row r="19" spans="1:28" ht="12.75">
      <c r="A19" s="153"/>
      <c r="B19" s="154" t="s">
        <v>348</v>
      </c>
      <c r="C19" s="155"/>
      <c r="D19" s="155"/>
      <c r="E19" s="156"/>
      <c r="F19" s="316"/>
      <c r="G19" s="316"/>
      <c r="H19" s="316"/>
      <c r="I19" s="316"/>
      <c r="J19" s="316"/>
      <c r="K19" s="316"/>
      <c r="L19" s="317"/>
      <c r="M19" s="317"/>
      <c r="N19" s="317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68"/>
      <c r="AA19" s="268"/>
      <c r="AB19" s="269"/>
    </row>
    <row r="20" spans="1:28" ht="12.75">
      <c r="A20" s="97" t="s">
        <v>364</v>
      </c>
      <c r="B20" s="31" t="s">
        <v>362</v>
      </c>
      <c r="C20" s="16"/>
      <c r="D20" s="16"/>
      <c r="E20" s="16"/>
      <c r="F20" s="271">
        <v>0</v>
      </c>
      <c r="G20" s="316"/>
      <c r="H20" s="271">
        <v>0</v>
      </c>
      <c r="I20" s="316"/>
      <c r="J20" s="271">
        <v>0</v>
      </c>
      <c r="K20" s="316"/>
      <c r="L20" s="271">
        <v>0</v>
      </c>
      <c r="M20" s="317"/>
      <c r="N20" s="317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68"/>
      <c r="AA20" s="268"/>
      <c r="AB20" s="269"/>
    </row>
    <row r="21" spans="1:28" ht="12.75">
      <c r="A21" s="153"/>
      <c r="B21" s="154" t="s">
        <v>350</v>
      </c>
      <c r="C21" s="155"/>
      <c r="D21" s="155"/>
      <c r="E21" s="156"/>
      <c r="F21" s="316"/>
      <c r="G21" s="316"/>
      <c r="H21" s="316"/>
      <c r="I21" s="316"/>
      <c r="J21" s="316"/>
      <c r="K21" s="316"/>
      <c r="L21" s="317"/>
      <c r="M21" s="317"/>
      <c r="N21" s="317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68"/>
      <c r="AA21" s="268"/>
      <c r="AB21" s="269"/>
    </row>
    <row r="22" spans="1:28" ht="12.75">
      <c r="A22" s="97" t="s">
        <v>363</v>
      </c>
      <c r="B22" s="31" t="s">
        <v>362</v>
      </c>
      <c r="C22" s="16"/>
      <c r="D22" s="16"/>
      <c r="E22" s="16"/>
      <c r="F22" s="271">
        <v>0</v>
      </c>
      <c r="G22" s="316"/>
      <c r="H22" s="271">
        <v>0</v>
      </c>
      <c r="I22" s="316"/>
      <c r="J22" s="271">
        <v>0</v>
      </c>
      <c r="K22" s="316"/>
      <c r="L22" s="271">
        <v>0</v>
      </c>
      <c r="M22" s="317"/>
      <c r="N22" s="317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68"/>
      <c r="AA22" s="268"/>
      <c r="AB22" s="269"/>
    </row>
    <row r="23" spans="1:28" ht="12.75">
      <c r="A23" s="153"/>
      <c r="B23" s="154" t="s">
        <v>349</v>
      </c>
      <c r="C23" s="155"/>
      <c r="D23" s="155"/>
      <c r="E23" s="156"/>
      <c r="F23" s="316"/>
      <c r="G23" s="316"/>
      <c r="H23" s="316"/>
      <c r="I23" s="316"/>
      <c r="J23" s="316"/>
      <c r="K23" s="316"/>
      <c r="L23" s="317"/>
      <c r="M23" s="317"/>
      <c r="N23" s="317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68"/>
      <c r="AA23" s="268"/>
      <c r="AB23" s="269"/>
    </row>
    <row r="24" spans="1:28" ht="12.75">
      <c r="A24" s="97" t="s">
        <v>361</v>
      </c>
      <c r="B24" s="31" t="s">
        <v>360</v>
      </c>
      <c r="C24" s="16"/>
      <c r="D24" s="16"/>
      <c r="E24" s="16"/>
      <c r="F24" s="271">
        <v>0</v>
      </c>
      <c r="G24" s="316"/>
      <c r="H24" s="271">
        <v>0</v>
      </c>
      <c r="I24" s="316"/>
      <c r="J24" s="271">
        <v>0</v>
      </c>
      <c r="K24" s="316"/>
      <c r="L24" s="271">
        <v>0</v>
      </c>
      <c r="M24" s="317"/>
      <c r="N24" s="317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335"/>
      <c r="AA24" s="335"/>
      <c r="AB24" s="336"/>
    </row>
    <row r="25" spans="1:28" ht="12.75">
      <c r="A25" s="153"/>
      <c r="B25" s="154" t="s">
        <v>351</v>
      </c>
      <c r="C25" s="155"/>
      <c r="D25" s="155"/>
      <c r="E25" s="156"/>
      <c r="F25" s="316"/>
      <c r="G25" s="316"/>
      <c r="H25" s="316"/>
      <c r="I25" s="316"/>
      <c r="J25" s="316"/>
      <c r="K25" s="316"/>
      <c r="L25" s="317"/>
      <c r="M25" s="317"/>
      <c r="N25" s="317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335"/>
      <c r="AA25" s="335"/>
      <c r="AB25" s="336"/>
    </row>
    <row r="26" spans="1:28" ht="12.75">
      <c r="A26" s="97" t="s">
        <v>359</v>
      </c>
      <c r="B26" s="31" t="s">
        <v>358</v>
      </c>
      <c r="C26" s="16"/>
      <c r="D26" s="16"/>
      <c r="E26" s="16"/>
      <c r="F26" s="271">
        <v>0</v>
      </c>
      <c r="G26" s="316"/>
      <c r="H26" s="271">
        <v>0</v>
      </c>
      <c r="I26" s="316"/>
      <c r="J26" s="271">
        <v>0</v>
      </c>
      <c r="K26" s="316"/>
      <c r="L26" s="271">
        <v>0</v>
      </c>
      <c r="M26" s="317"/>
      <c r="N26" s="317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335"/>
      <c r="AA26" s="335"/>
      <c r="AB26" s="336"/>
    </row>
    <row r="27" spans="1:28" ht="12.75">
      <c r="A27" s="153"/>
      <c r="B27" s="154" t="s">
        <v>352</v>
      </c>
      <c r="C27" s="155"/>
      <c r="D27" s="155"/>
      <c r="E27" s="156"/>
      <c r="F27" s="316"/>
      <c r="G27" s="316"/>
      <c r="H27" s="316"/>
      <c r="I27" s="316"/>
      <c r="J27" s="316"/>
      <c r="K27" s="316"/>
      <c r="L27" s="317"/>
      <c r="M27" s="317"/>
      <c r="N27" s="317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335"/>
      <c r="AA27" s="335"/>
      <c r="AB27" s="336"/>
    </row>
    <row r="28" spans="1:28" ht="12.75">
      <c r="A28" s="97" t="s">
        <v>357</v>
      </c>
      <c r="B28" s="31" t="s">
        <v>356</v>
      </c>
      <c r="C28" s="16"/>
      <c r="D28" s="16"/>
      <c r="E28" s="16"/>
      <c r="F28" s="271">
        <v>0</v>
      </c>
      <c r="G28" s="316"/>
      <c r="H28" s="271">
        <v>0</v>
      </c>
      <c r="I28" s="316"/>
      <c r="J28" s="271">
        <v>0</v>
      </c>
      <c r="K28" s="316"/>
      <c r="L28" s="271">
        <v>0</v>
      </c>
      <c r="M28" s="317"/>
      <c r="N28" s="317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335"/>
      <c r="AA28" s="335"/>
      <c r="AB28" s="336"/>
    </row>
    <row r="29" spans="1:28" ht="12.75">
      <c r="A29" s="153"/>
      <c r="B29" s="154" t="s">
        <v>353</v>
      </c>
      <c r="C29" s="155"/>
      <c r="D29" s="155"/>
      <c r="E29" s="156"/>
      <c r="F29" s="316"/>
      <c r="G29" s="316"/>
      <c r="H29" s="316"/>
      <c r="I29" s="316"/>
      <c r="J29" s="316"/>
      <c r="K29" s="316"/>
      <c r="L29" s="317"/>
      <c r="M29" s="317"/>
      <c r="N29" s="317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335"/>
      <c r="AA29" s="335"/>
      <c r="AB29" s="336"/>
    </row>
    <row r="30" spans="1:28" ht="12.75">
      <c r="A30" s="97" t="s">
        <v>355</v>
      </c>
      <c r="B30" s="31" t="s">
        <v>354</v>
      </c>
      <c r="C30" s="16"/>
      <c r="D30" s="16"/>
      <c r="E30" s="16"/>
      <c r="F30" s="271">
        <v>0</v>
      </c>
      <c r="G30" s="316"/>
      <c r="H30" s="271">
        <v>0</v>
      </c>
      <c r="I30" s="316"/>
      <c r="J30" s="271">
        <v>0</v>
      </c>
      <c r="K30" s="316"/>
      <c r="L30" s="271">
        <v>0</v>
      </c>
      <c r="M30" s="317"/>
      <c r="N30" s="317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335"/>
      <c r="AA30" s="335"/>
      <c r="AB30" s="336"/>
    </row>
    <row r="31" spans="1:28" ht="12.75">
      <c r="A31" s="153"/>
      <c r="B31" s="154" t="s">
        <v>351</v>
      </c>
      <c r="C31" s="155"/>
      <c r="D31" s="155"/>
      <c r="E31" s="156"/>
      <c r="F31" s="316"/>
      <c r="G31" s="316"/>
      <c r="H31" s="316"/>
      <c r="I31" s="316"/>
      <c r="J31" s="316"/>
      <c r="K31" s="316"/>
      <c r="L31" s="317"/>
      <c r="M31" s="317"/>
      <c r="N31" s="317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335"/>
      <c r="AA31" s="335"/>
      <c r="AB31" s="336"/>
    </row>
    <row r="32" spans="1:28" ht="12.75">
      <c r="A32" s="97" t="s">
        <v>370</v>
      </c>
      <c r="B32" s="31" t="s">
        <v>354</v>
      </c>
      <c r="C32" s="16"/>
      <c r="D32" s="16"/>
      <c r="E32" s="16"/>
      <c r="F32" s="271">
        <v>0</v>
      </c>
      <c r="G32" s="316"/>
      <c r="H32" s="271">
        <v>0</v>
      </c>
      <c r="I32" s="316"/>
      <c r="J32" s="271">
        <v>0</v>
      </c>
      <c r="K32" s="316"/>
      <c r="L32" s="271">
        <v>0</v>
      </c>
      <c r="M32" s="317"/>
      <c r="N32" s="317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68"/>
      <c r="AA32" s="268"/>
      <c r="AB32" s="269"/>
    </row>
    <row r="33" spans="1:28" ht="12.75">
      <c r="A33" s="153"/>
      <c r="B33" s="154" t="s">
        <v>371</v>
      </c>
      <c r="C33" s="155"/>
      <c r="D33" s="155"/>
      <c r="E33" s="156"/>
      <c r="F33" s="316"/>
      <c r="G33" s="316"/>
      <c r="H33" s="316"/>
      <c r="I33" s="316"/>
      <c r="J33" s="316"/>
      <c r="K33" s="316"/>
      <c r="L33" s="317"/>
      <c r="M33" s="317"/>
      <c r="N33" s="317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68"/>
      <c r="AA33" s="268"/>
      <c r="AB33" s="269"/>
    </row>
    <row r="34" spans="1:28" ht="12.75">
      <c r="A34" s="97" t="s">
        <v>372</v>
      </c>
      <c r="B34" s="31" t="s">
        <v>375</v>
      </c>
      <c r="C34" s="16"/>
      <c r="D34" s="16"/>
      <c r="E34" s="16"/>
      <c r="F34" s="271">
        <v>0</v>
      </c>
      <c r="G34" s="316"/>
      <c r="H34" s="271">
        <v>0</v>
      </c>
      <c r="I34" s="316"/>
      <c r="J34" s="271">
        <v>0</v>
      </c>
      <c r="K34" s="316"/>
      <c r="L34" s="271">
        <v>0</v>
      </c>
      <c r="M34" s="317"/>
      <c r="N34" s="317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68"/>
      <c r="AA34" s="268"/>
      <c r="AB34" s="269"/>
    </row>
    <row r="35" spans="1:28" ht="12.75">
      <c r="A35" s="153"/>
      <c r="B35" s="154" t="s">
        <v>376</v>
      </c>
      <c r="C35" s="155"/>
      <c r="D35" s="155"/>
      <c r="E35" s="156"/>
      <c r="F35" s="316"/>
      <c r="G35" s="316"/>
      <c r="H35" s="316"/>
      <c r="I35" s="316"/>
      <c r="J35" s="316"/>
      <c r="K35" s="316"/>
      <c r="L35" s="317"/>
      <c r="M35" s="317"/>
      <c r="N35" s="317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68"/>
      <c r="AA35" s="268"/>
      <c r="AB35" s="269"/>
    </row>
    <row r="36" spans="1:28" ht="12.75">
      <c r="A36" s="97" t="s">
        <v>374</v>
      </c>
      <c r="B36" s="31" t="s">
        <v>377</v>
      </c>
      <c r="C36" s="16"/>
      <c r="D36" s="16"/>
      <c r="E36" s="16"/>
      <c r="F36" s="271">
        <v>0</v>
      </c>
      <c r="G36" s="316"/>
      <c r="H36" s="271">
        <v>0</v>
      </c>
      <c r="I36" s="316"/>
      <c r="J36" s="271">
        <v>0</v>
      </c>
      <c r="K36" s="316"/>
      <c r="L36" s="271">
        <v>0</v>
      </c>
      <c r="M36" s="317"/>
      <c r="N36" s="317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68"/>
      <c r="AA36" s="268"/>
      <c r="AB36" s="269"/>
    </row>
    <row r="37" spans="1:28" ht="12.75">
      <c r="A37" s="153"/>
      <c r="B37" s="154" t="s">
        <v>378</v>
      </c>
      <c r="C37" s="155"/>
      <c r="D37" s="155"/>
      <c r="E37" s="156"/>
      <c r="F37" s="316"/>
      <c r="G37" s="316"/>
      <c r="H37" s="316"/>
      <c r="I37" s="316"/>
      <c r="J37" s="316"/>
      <c r="K37" s="316"/>
      <c r="L37" s="317"/>
      <c r="M37" s="317"/>
      <c r="N37" s="317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68"/>
      <c r="AA37" s="268"/>
      <c r="AB37" s="269"/>
    </row>
    <row r="38" spans="1:28" ht="12.75">
      <c r="A38" s="97" t="s">
        <v>379</v>
      </c>
      <c r="B38" s="31" t="s">
        <v>373</v>
      </c>
      <c r="C38" s="16"/>
      <c r="D38" s="16"/>
      <c r="E38" s="16"/>
      <c r="F38" s="271">
        <v>0</v>
      </c>
      <c r="G38" s="316"/>
      <c r="H38" s="271">
        <v>0</v>
      </c>
      <c r="I38" s="316"/>
      <c r="J38" s="271">
        <v>0</v>
      </c>
      <c r="K38" s="316"/>
      <c r="L38" s="271">
        <v>0</v>
      </c>
      <c r="M38" s="317"/>
      <c r="N38" s="317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68"/>
      <c r="AA38" s="268"/>
      <c r="AB38" s="269"/>
    </row>
    <row r="39" spans="1:28" ht="12.75">
      <c r="A39" s="153"/>
      <c r="B39" s="154" t="s">
        <v>352</v>
      </c>
      <c r="C39" s="155"/>
      <c r="D39" s="155"/>
      <c r="E39" s="156"/>
      <c r="F39" s="316"/>
      <c r="G39" s="316"/>
      <c r="H39" s="316"/>
      <c r="I39" s="316"/>
      <c r="J39" s="316"/>
      <c r="K39" s="316"/>
      <c r="L39" s="317"/>
      <c r="M39" s="317"/>
      <c r="N39" s="317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68"/>
      <c r="AA39" s="268"/>
      <c r="AB39" s="269"/>
    </row>
    <row r="40" spans="1:28" ht="12.75">
      <c r="A40" s="97" t="s">
        <v>380</v>
      </c>
      <c r="B40" s="31" t="s">
        <v>381</v>
      </c>
      <c r="C40" s="16"/>
      <c r="D40" s="16"/>
      <c r="E40" s="16"/>
      <c r="F40" s="271">
        <v>0</v>
      </c>
      <c r="G40" s="316"/>
      <c r="H40" s="271">
        <v>0</v>
      </c>
      <c r="I40" s="316"/>
      <c r="J40" s="271">
        <v>0</v>
      </c>
      <c r="K40" s="316"/>
      <c r="L40" s="271">
        <v>0</v>
      </c>
      <c r="M40" s="317"/>
      <c r="N40" s="317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68"/>
      <c r="AA40" s="268"/>
      <c r="AB40" s="269"/>
    </row>
    <row r="41" spans="1:28" ht="12.75">
      <c r="A41" s="153"/>
      <c r="B41" s="154" t="s">
        <v>382</v>
      </c>
      <c r="C41" s="155"/>
      <c r="D41" s="155"/>
      <c r="E41" s="156"/>
      <c r="F41" s="316"/>
      <c r="G41" s="316"/>
      <c r="H41" s="316"/>
      <c r="I41" s="316"/>
      <c r="J41" s="316"/>
      <c r="K41" s="316"/>
      <c r="L41" s="317"/>
      <c r="M41" s="317"/>
      <c r="N41" s="317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68"/>
      <c r="AA41" s="268"/>
      <c r="AB41" s="269"/>
    </row>
    <row r="42" spans="1:28" ht="12.75">
      <c r="A42" s="97" t="s">
        <v>383</v>
      </c>
      <c r="B42" s="31" t="s">
        <v>354</v>
      </c>
      <c r="C42" s="16"/>
      <c r="D42" s="16"/>
      <c r="E42" s="16"/>
      <c r="F42" s="271">
        <v>0</v>
      </c>
      <c r="G42" s="316"/>
      <c r="H42" s="271">
        <v>0</v>
      </c>
      <c r="I42" s="316"/>
      <c r="J42" s="271">
        <v>0</v>
      </c>
      <c r="K42" s="316"/>
      <c r="L42" s="271">
        <v>0</v>
      </c>
      <c r="M42" s="317"/>
      <c r="N42" s="317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68"/>
      <c r="AA42" s="268"/>
      <c r="AB42" s="269"/>
    </row>
    <row r="43" spans="1:28" ht="12.75">
      <c r="A43" s="153"/>
      <c r="B43" s="154" t="s">
        <v>384</v>
      </c>
      <c r="C43" s="155"/>
      <c r="D43" s="155"/>
      <c r="E43" s="156"/>
      <c r="F43" s="316"/>
      <c r="G43" s="316"/>
      <c r="H43" s="316"/>
      <c r="I43" s="316"/>
      <c r="J43" s="316"/>
      <c r="K43" s="316"/>
      <c r="L43" s="317"/>
      <c r="M43" s="317"/>
      <c r="N43" s="317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68"/>
      <c r="AA43" s="268"/>
      <c r="AB43" s="269"/>
    </row>
    <row r="44" spans="1:28" ht="12.75">
      <c r="A44" s="97" t="s">
        <v>385</v>
      </c>
      <c r="B44" s="31" t="s">
        <v>386</v>
      </c>
      <c r="C44" s="16"/>
      <c r="D44" s="16"/>
      <c r="E44" s="16"/>
      <c r="F44" s="271">
        <v>0</v>
      </c>
      <c r="G44" s="316"/>
      <c r="H44" s="271">
        <v>0</v>
      </c>
      <c r="I44" s="316"/>
      <c r="J44" s="271">
        <v>0</v>
      </c>
      <c r="K44" s="316"/>
      <c r="L44" s="271">
        <v>0</v>
      </c>
      <c r="M44" s="317"/>
      <c r="N44" s="317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68"/>
      <c r="AA44" s="268"/>
      <c r="AB44" s="269"/>
    </row>
    <row r="45" spans="1:28" ht="12.75">
      <c r="A45" s="153"/>
      <c r="B45" s="154" t="s">
        <v>352</v>
      </c>
      <c r="C45" s="155"/>
      <c r="D45" s="155"/>
      <c r="E45" s="156"/>
      <c r="F45" s="316"/>
      <c r="G45" s="316"/>
      <c r="H45" s="316"/>
      <c r="I45" s="316"/>
      <c r="J45" s="316"/>
      <c r="K45" s="316"/>
      <c r="L45" s="317"/>
      <c r="M45" s="317"/>
      <c r="N45" s="317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68"/>
      <c r="AA45" s="268"/>
      <c r="AB45" s="269"/>
    </row>
    <row r="46" spans="1:28" ht="12.75">
      <c r="A46" s="97" t="s">
        <v>387</v>
      </c>
      <c r="B46" s="31" t="s">
        <v>388</v>
      </c>
      <c r="C46" s="16"/>
      <c r="D46" s="16"/>
      <c r="E46" s="16"/>
      <c r="F46" s="271">
        <v>0</v>
      </c>
      <c r="G46" s="316"/>
      <c r="H46" s="271">
        <v>0</v>
      </c>
      <c r="I46" s="316"/>
      <c r="J46" s="271">
        <v>0</v>
      </c>
      <c r="K46" s="316"/>
      <c r="L46" s="271">
        <v>0</v>
      </c>
      <c r="M46" s="317"/>
      <c r="N46" s="317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68"/>
      <c r="AA46" s="268"/>
      <c r="AB46" s="269"/>
    </row>
    <row r="47" spans="1:28" ht="12.75">
      <c r="A47" s="103"/>
      <c r="B47" s="104" t="s">
        <v>352</v>
      </c>
      <c r="C47" s="34"/>
      <c r="D47" s="34"/>
      <c r="E47" s="34"/>
      <c r="F47" s="344"/>
      <c r="G47" s="344"/>
      <c r="H47" s="344"/>
      <c r="I47" s="344"/>
      <c r="J47" s="344"/>
      <c r="K47" s="344"/>
      <c r="L47" s="345"/>
      <c r="M47" s="345"/>
      <c r="N47" s="345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2"/>
      <c r="AA47" s="342"/>
      <c r="AB47" s="343"/>
    </row>
    <row r="48" spans="1:28" ht="12.75">
      <c r="A48" s="97" t="s">
        <v>390</v>
      </c>
      <c r="B48" s="98" t="s">
        <v>389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</row>
    <row r="49" spans="1:28" ht="12.75">
      <c r="A49" s="15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8"/>
    </row>
    <row r="50" spans="1:28" ht="12.75">
      <c r="A50" s="15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8"/>
    </row>
    <row r="51" spans="1:28" ht="12.75">
      <c r="A51" s="15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8"/>
    </row>
    <row r="52" spans="1:28" ht="12.75">
      <c r="A52" s="15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8"/>
    </row>
    <row r="53" spans="1:28" ht="12.75">
      <c r="A53" s="15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8"/>
    </row>
    <row r="54" spans="1:28" ht="12.75">
      <c r="A54" s="15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8"/>
    </row>
    <row r="55" spans="1:28" ht="12.75">
      <c r="A55" s="15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8"/>
    </row>
    <row r="56" spans="1:28" ht="12.75">
      <c r="A56" s="15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8"/>
    </row>
    <row r="57" spans="1:28" ht="13.5" thickBot="1">
      <c r="A57" s="99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40"/>
    </row>
    <row r="58" spans="2:3" ht="12.75">
      <c r="B58" s="96"/>
      <c r="C58" s="2"/>
    </row>
    <row r="59" spans="2:3" ht="12.75">
      <c r="B59" s="96"/>
      <c r="C59" s="2"/>
    </row>
    <row r="60" spans="2:3" ht="12.75">
      <c r="B60" s="96"/>
      <c r="C60" s="2"/>
    </row>
    <row r="61" spans="2:3" ht="12.75">
      <c r="B61" s="96"/>
      <c r="C61" s="2"/>
    </row>
    <row r="62" spans="2:3" ht="12.75">
      <c r="B62" s="96"/>
      <c r="C62" s="2"/>
    </row>
    <row r="63" spans="2:3" ht="12.75">
      <c r="B63" s="96"/>
      <c r="C63" s="2"/>
    </row>
    <row r="64" spans="2:3" ht="12.75">
      <c r="B64" s="96"/>
      <c r="C64" s="2"/>
    </row>
    <row r="65" spans="2:3" ht="12.75">
      <c r="B65" s="96"/>
      <c r="C65" s="2"/>
    </row>
    <row r="66" spans="2:3" ht="12.75">
      <c r="B66" s="96"/>
      <c r="C66" s="2"/>
    </row>
    <row r="67" spans="2:3" ht="12.75">
      <c r="B67" s="96"/>
      <c r="C67" s="2"/>
    </row>
    <row r="68" spans="2:3" ht="12.75">
      <c r="B68" s="96"/>
      <c r="C68" s="2"/>
    </row>
    <row r="69" spans="2:3" ht="12.75">
      <c r="B69" s="96"/>
      <c r="C69" s="2"/>
    </row>
    <row r="70" spans="2:3" ht="12.75">
      <c r="B70" s="96"/>
      <c r="C70" s="2"/>
    </row>
    <row r="71" spans="2:3" ht="12.75">
      <c r="B71" s="96"/>
      <c r="C71" s="2"/>
    </row>
    <row r="72" spans="2:3" ht="12.75">
      <c r="B72" s="96"/>
      <c r="C72" s="2"/>
    </row>
  </sheetData>
  <sheetProtection sheet="1" objects="1" scenarios="1"/>
  <mergeCells count="131">
    <mergeCell ref="B49:AB57"/>
    <mergeCell ref="O46:Y47"/>
    <mergeCell ref="Z46:AB47"/>
    <mergeCell ref="F44:G45"/>
    <mergeCell ref="H44:I45"/>
    <mergeCell ref="F46:G47"/>
    <mergeCell ref="H46:I47"/>
    <mergeCell ref="J46:K47"/>
    <mergeCell ref="L46:N47"/>
    <mergeCell ref="J44:K45"/>
    <mergeCell ref="L44:N45"/>
    <mergeCell ref="F40:G41"/>
    <mergeCell ref="H40:I41"/>
    <mergeCell ref="J40:K41"/>
    <mergeCell ref="L40:N41"/>
    <mergeCell ref="F42:G43"/>
    <mergeCell ref="H42:I43"/>
    <mergeCell ref="J42:K43"/>
    <mergeCell ref="L42:N43"/>
    <mergeCell ref="O34:Y35"/>
    <mergeCell ref="Z34:AB35"/>
    <mergeCell ref="F32:G33"/>
    <mergeCell ref="H32:I33"/>
    <mergeCell ref="F34:G35"/>
    <mergeCell ref="H34:I35"/>
    <mergeCell ref="J34:K35"/>
    <mergeCell ref="L34:N35"/>
    <mergeCell ref="J32:K33"/>
    <mergeCell ref="L32:N33"/>
    <mergeCell ref="J28:K29"/>
    <mergeCell ref="L28:N29"/>
    <mergeCell ref="O32:Y33"/>
    <mergeCell ref="Z32:AB33"/>
    <mergeCell ref="J30:K31"/>
    <mergeCell ref="L30:N31"/>
    <mergeCell ref="O28:Y29"/>
    <mergeCell ref="Z28:AB29"/>
    <mergeCell ref="O30:Y31"/>
    <mergeCell ref="Z30:AB31"/>
    <mergeCell ref="J26:K27"/>
    <mergeCell ref="L26:N27"/>
    <mergeCell ref="O26:Y27"/>
    <mergeCell ref="Z26:AB27"/>
    <mergeCell ref="O24:Y25"/>
    <mergeCell ref="Z24:AB25"/>
    <mergeCell ref="F22:G23"/>
    <mergeCell ref="H22:I23"/>
    <mergeCell ref="F24:G25"/>
    <mergeCell ref="H24:I25"/>
    <mergeCell ref="J24:K25"/>
    <mergeCell ref="L24:N25"/>
    <mergeCell ref="J22:K23"/>
    <mergeCell ref="L22:N23"/>
    <mergeCell ref="O18:Y19"/>
    <mergeCell ref="Z18:AB19"/>
    <mergeCell ref="O20:Y21"/>
    <mergeCell ref="Z20:AB21"/>
    <mergeCell ref="O22:Y23"/>
    <mergeCell ref="Z22:AB23"/>
    <mergeCell ref="F20:G21"/>
    <mergeCell ref="H20:I21"/>
    <mergeCell ref="J20:K21"/>
    <mergeCell ref="L20:N21"/>
    <mergeCell ref="J16:K17"/>
    <mergeCell ref="L16:N17"/>
    <mergeCell ref="F18:G19"/>
    <mergeCell ref="H18:I19"/>
    <mergeCell ref="J18:K19"/>
    <mergeCell ref="L18:N19"/>
    <mergeCell ref="L13:N13"/>
    <mergeCell ref="O16:Y17"/>
    <mergeCell ref="Z16:AB17"/>
    <mergeCell ref="F14:G15"/>
    <mergeCell ref="H14:I15"/>
    <mergeCell ref="O14:Y15"/>
    <mergeCell ref="Z14:AB15"/>
    <mergeCell ref="J14:K15"/>
    <mergeCell ref="L14:N15"/>
    <mergeCell ref="F16:G17"/>
    <mergeCell ref="Z13:AB13"/>
    <mergeCell ref="O10:Y10"/>
    <mergeCell ref="A13:E13"/>
    <mergeCell ref="A12:E12"/>
    <mergeCell ref="A11:E11"/>
    <mergeCell ref="A10:E10"/>
    <mergeCell ref="O12:Y12"/>
    <mergeCell ref="O11:Y11"/>
    <mergeCell ref="O13:Y13"/>
    <mergeCell ref="J13:K13"/>
    <mergeCell ref="Z10:AB10"/>
    <mergeCell ref="Z11:AB11"/>
    <mergeCell ref="Z12:AB12"/>
    <mergeCell ref="J11:K11"/>
    <mergeCell ref="L11:N11"/>
    <mergeCell ref="L12:N12"/>
    <mergeCell ref="J12:K12"/>
    <mergeCell ref="F10:N10"/>
    <mergeCell ref="F11:G11"/>
    <mergeCell ref="H11:I11"/>
    <mergeCell ref="F12:G12"/>
    <mergeCell ref="H12:I12"/>
    <mergeCell ref="F36:G37"/>
    <mergeCell ref="H36:I37"/>
    <mergeCell ref="H16:I17"/>
    <mergeCell ref="F28:G29"/>
    <mergeCell ref="H28:I29"/>
    <mergeCell ref="F30:G31"/>
    <mergeCell ref="H30:I31"/>
    <mergeCell ref="J36:K37"/>
    <mergeCell ref="A6:AB6"/>
    <mergeCell ref="A8:AB8"/>
    <mergeCell ref="A7:AB7"/>
    <mergeCell ref="F26:G27"/>
    <mergeCell ref="H26:I27"/>
    <mergeCell ref="F13:G13"/>
    <mergeCell ref="H13:I13"/>
    <mergeCell ref="O36:Y37"/>
    <mergeCell ref="L36:N37"/>
    <mergeCell ref="F38:G39"/>
    <mergeCell ref="H38:I39"/>
    <mergeCell ref="J38:K39"/>
    <mergeCell ref="L38:N39"/>
    <mergeCell ref="Z36:AB37"/>
    <mergeCell ref="O38:Y39"/>
    <mergeCell ref="Z40:AB41"/>
    <mergeCell ref="O44:Y45"/>
    <mergeCell ref="Z44:AB45"/>
    <mergeCell ref="Z42:AB43"/>
    <mergeCell ref="O42:Y43"/>
    <mergeCell ref="O40:Y41"/>
    <mergeCell ref="Z38:AB39"/>
  </mergeCells>
  <dataValidations count="1">
    <dataValidation type="list" allowBlank="1" showInputMessage="1" showErrorMessage="1" sqref="F14:N47">
      <formula1>"0%,10%,20%,30%,40%,50%,60%,70%,80%,90%,100%"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AM95"/>
  <sheetViews>
    <sheetView showGridLines="0" showZeros="0" zoomScale="88" zoomScaleNormal="88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7.00390625" style="0" customWidth="1"/>
    <col min="3" max="3" width="20.28125" style="0" customWidth="1"/>
    <col min="4" max="4" width="10.421875" style="0" customWidth="1"/>
    <col min="5" max="5" width="8.00390625" style="0" customWidth="1"/>
    <col min="6" max="6" width="10.421875" style="0" customWidth="1"/>
    <col min="7" max="7" width="13.57421875" style="0" customWidth="1"/>
    <col min="8" max="8" width="2.00390625" style="0" customWidth="1"/>
    <col min="9" max="10" width="12.7109375" style="0" customWidth="1"/>
    <col min="11" max="16384" width="3.140625" style="0" customWidth="1"/>
  </cols>
  <sheetData>
    <row r="1" s="277" customFormat="1" ht="12.75" customHeight="1"/>
    <row r="2" s="277" customFormat="1" ht="12.75" customHeight="1"/>
    <row r="3" s="277" customFormat="1" ht="12.75" customHeight="1"/>
    <row r="4" ht="12.75">
      <c r="A4" t="s">
        <v>542</v>
      </c>
    </row>
    <row r="5" spans="1:15" ht="15.75">
      <c r="A5" s="346" t="s">
        <v>585</v>
      </c>
      <c r="B5" s="346"/>
      <c r="C5" s="346"/>
      <c r="D5" s="346"/>
      <c r="E5" s="346"/>
      <c r="F5" s="346"/>
      <c r="G5" s="346"/>
      <c r="H5" s="346"/>
      <c r="I5" s="346"/>
      <c r="J5" s="346"/>
      <c r="K5" s="21"/>
      <c r="L5" s="21"/>
      <c r="M5" s="21"/>
      <c r="N5" s="21"/>
      <c r="O5" s="21"/>
    </row>
    <row r="6" spans="11:39" ht="15.75"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</row>
    <row r="7" spans="1:15" ht="12.75">
      <c r="A7" s="186" t="s">
        <v>563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39" ht="12.75">
      <c r="A8" s="186" t="s">
        <v>562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</row>
    <row r="9" spans="1:39" ht="12.75">
      <c r="A9" s="188" t="s">
        <v>561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</row>
    <row r="10" spans="1:39" ht="12.75">
      <c r="A10" s="108" t="s">
        <v>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</row>
    <row r="11" spans="1:39" ht="12.75">
      <c r="A11" s="108" t="s">
        <v>564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</row>
    <row r="12" spans="1:39" ht="12.75">
      <c r="A12" s="152" t="s">
        <v>578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</row>
    <row r="13" ht="13.5" thickBot="1"/>
    <row r="14" spans="1:10" s="2" customFormat="1" ht="12.75">
      <c r="A14" s="196" t="s">
        <v>570</v>
      </c>
      <c r="B14" s="197" t="s">
        <v>250</v>
      </c>
      <c r="C14" s="197" t="s">
        <v>571</v>
      </c>
      <c r="D14" s="197" t="s">
        <v>572</v>
      </c>
      <c r="E14" s="197" t="s">
        <v>573</v>
      </c>
      <c r="F14" s="198" t="s">
        <v>574</v>
      </c>
      <c r="G14" s="199" t="s">
        <v>575</v>
      </c>
      <c r="H14" s="200"/>
      <c r="I14" s="201" t="s">
        <v>576</v>
      </c>
      <c r="J14" s="202" t="s">
        <v>577</v>
      </c>
    </row>
    <row r="15" spans="1:10" s="2" customFormat="1" ht="12.75">
      <c r="A15" s="203"/>
      <c r="B15" s="204"/>
      <c r="C15" s="204"/>
      <c r="D15" s="204"/>
      <c r="E15" s="204"/>
      <c r="F15" s="205" t="s">
        <v>406</v>
      </c>
      <c r="G15" s="206"/>
      <c r="H15" s="200"/>
      <c r="I15" s="207"/>
      <c r="J15" s="208"/>
    </row>
    <row r="16" spans="1:10" s="2" customFormat="1" ht="12.75">
      <c r="A16" s="203"/>
      <c r="B16" s="204"/>
      <c r="C16" s="204"/>
      <c r="D16" s="204"/>
      <c r="E16" s="204"/>
      <c r="F16" s="205" t="s">
        <v>407</v>
      </c>
      <c r="G16" s="206" t="s">
        <v>239</v>
      </c>
      <c r="H16" s="200"/>
      <c r="I16" s="207" t="s">
        <v>567</v>
      </c>
      <c r="J16" s="208" t="s">
        <v>567</v>
      </c>
    </row>
    <row r="17" spans="1:10" s="2" customFormat="1" ht="12.75">
      <c r="A17" s="203"/>
      <c r="B17" s="204"/>
      <c r="C17" s="204" t="s">
        <v>408</v>
      </c>
      <c r="D17" s="204" t="s">
        <v>409</v>
      </c>
      <c r="E17" s="204"/>
      <c r="F17" s="205" t="s">
        <v>410</v>
      </c>
      <c r="G17" s="206" t="s">
        <v>411</v>
      </c>
      <c r="H17" s="200"/>
      <c r="I17" s="207" t="s">
        <v>411</v>
      </c>
      <c r="J17" s="208" t="s">
        <v>411</v>
      </c>
    </row>
    <row r="18" spans="1:10" s="2" customFormat="1" ht="12.75">
      <c r="A18" s="203"/>
      <c r="B18" s="204"/>
      <c r="C18" s="204" t="s">
        <v>425</v>
      </c>
      <c r="D18" s="204" t="s">
        <v>412</v>
      </c>
      <c r="E18" s="204" t="s">
        <v>409</v>
      </c>
      <c r="F18" s="205" t="s">
        <v>413</v>
      </c>
      <c r="G18" s="212" t="s">
        <v>581</v>
      </c>
      <c r="H18" s="200"/>
      <c r="I18" s="207" t="s">
        <v>568</v>
      </c>
      <c r="J18" s="208" t="s">
        <v>568</v>
      </c>
    </row>
    <row r="19" spans="1:10" s="2" customFormat="1" ht="12.75">
      <c r="A19" s="203"/>
      <c r="B19" s="204" t="s">
        <v>424</v>
      </c>
      <c r="C19" s="204" t="s">
        <v>414</v>
      </c>
      <c r="D19" s="204" t="s">
        <v>415</v>
      </c>
      <c r="E19" s="204" t="s">
        <v>412</v>
      </c>
      <c r="F19" s="205" t="s">
        <v>416</v>
      </c>
      <c r="G19" s="212" t="s">
        <v>579</v>
      </c>
      <c r="H19" s="200"/>
      <c r="I19" s="207" t="s">
        <v>527</v>
      </c>
      <c r="J19" s="208" t="s">
        <v>569</v>
      </c>
    </row>
    <row r="20" spans="1:10" s="2" customFormat="1" ht="13.5" thickBot="1">
      <c r="A20" s="209" t="s">
        <v>417</v>
      </c>
      <c r="B20" s="210" t="s">
        <v>426</v>
      </c>
      <c r="C20" s="210" t="s">
        <v>418</v>
      </c>
      <c r="D20" s="210" t="s">
        <v>419</v>
      </c>
      <c r="E20" s="210" t="s">
        <v>420</v>
      </c>
      <c r="F20" s="211" t="s">
        <v>421</v>
      </c>
      <c r="G20" s="213" t="s">
        <v>580</v>
      </c>
      <c r="H20" s="200"/>
      <c r="I20" s="207" t="s">
        <v>422</v>
      </c>
      <c r="J20" s="208" t="s">
        <v>423</v>
      </c>
    </row>
    <row r="21" spans="1:13" s="20" customFormat="1" ht="15">
      <c r="A21" s="180"/>
      <c r="B21" s="181"/>
      <c r="C21" s="181"/>
      <c r="D21" s="170"/>
      <c r="E21" s="170"/>
      <c r="F21" s="171"/>
      <c r="G21" s="172">
        <f>E21*F21</f>
        <v>0</v>
      </c>
      <c r="H21" s="173"/>
      <c r="I21" s="190">
        <f>+G21-J21</f>
        <v>0</v>
      </c>
      <c r="J21" s="193"/>
      <c r="K21"/>
      <c r="L21"/>
      <c r="M21"/>
    </row>
    <row r="22" spans="1:13" s="6" customFormat="1" ht="12.75">
      <c r="A22" s="182"/>
      <c r="B22" s="183"/>
      <c r="C22" s="183"/>
      <c r="D22" s="174"/>
      <c r="E22" s="174"/>
      <c r="F22" s="175"/>
      <c r="G22" s="176">
        <f>E22*F22</f>
        <v>0</v>
      </c>
      <c r="H22" s="173"/>
      <c r="I22" s="191">
        <f>+G22-J22</f>
        <v>0</v>
      </c>
      <c r="J22" s="194"/>
      <c r="K22"/>
      <c r="L22"/>
      <c r="M22"/>
    </row>
    <row r="23" spans="1:10" ht="12.75">
      <c r="A23" s="182"/>
      <c r="B23" s="183"/>
      <c r="C23" s="183"/>
      <c r="D23" s="174"/>
      <c r="E23" s="174"/>
      <c r="F23" s="175"/>
      <c r="G23" s="176">
        <f aca="true" t="shared" si="0" ref="G23:G87">E23*F23</f>
        <v>0</v>
      </c>
      <c r="H23" s="173"/>
      <c r="I23" s="191">
        <f aca="true" t="shared" si="1" ref="I23:I87">+G23-J23</f>
        <v>0</v>
      </c>
      <c r="J23" s="194"/>
    </row>
    <row r="24" spans="1:10" ht="12.75">
      <c r="A24" s="182"/>
      <c r="B24" s="183"/>
      <c r="C24" s="183"/>
      <c r="D24" s="174"/>
      <c r="E24" s="174"/>
      <c r="F24" s="175"/>
      <c r="G24" s="176">
        <f aca="true" t="shared" si="2" ref="G24:G47">E24*F24</f>
        <v>0</v>
      </c>
      <c r="H24" s="173"/>
      <c r="I24" s="191">
        <f t="shared" si="1"/>
        <v>0</v>
      </c>
      <c r="J24" s="194"/>
    </row>
    <row r="25" spans="1:10" ht="12.75">
      <c r="A25" s="182"/>
      <c r="B25" s="183"/>
      <c r="C25" s="183"/>
      <c r="D25" s="174"/>
      <c r="E25" s="174"/>
      <c r="F25" s="175"/>
      <c r="G25" s="176">
        <f t="shared" si="2"/>
        <v>0</v>
      </c>
      <c r="H25" s="173"/>
      <c r="I25" s="191">
        <f t="shared" si="1"/>
        <v>0</v>
      </c>
      <c r="J25" s="194"/>
    </row>
    <row r="26" spans="1:10" ht="12.75">
      <c r="A26" s="182"/>
      <c r="B26" s="183"/>
      <c r="C26" s="183"/>
      <c r="D26" s="174"/>
      <c r="E26" s="174"/>
      <c r="F26" s="175"/>
      <c r="G26" s="176">
        <f t="shared" si="2"/>
        <v>0</v>
      </c>
      <c r="H26" s="173"/>
      <c r="I26" s="191">
        <f t="shared" si="1"/>
        <v>0</v>
      </c>
      <c r="J26" s="194"/>
    </row>
    <row r="27" spans="1:10" ht="12.75">
      <c r="A27" s="182"/>
      <c r="B27" s="183"/>
      <c r="C27" s="183"/>
      <c r="D27" s="174"/>
      <c r="E27" s="174"/>
      <c r="F27" s="175"/>
      <c r="G27" s="176">
        <f t="shared" si="2"/>
        <v>0</v>
      </c>
      <c r="H27" s="173"/>
      <c r="I27" s="191">
        <f t="shared" si="1"/>
        <v>0</v>
      </c>
      <c r="J27" s="194"/>
    </row>
    <row r="28" spans="1:10" ht="12.75">
      <c r="A28" s="182"/>
      <c r="B28" s="183"/>
      <c r="C28" s="183"/>
      <c r="D28" s="174"/>
      <c r="E28" s="174"/>
      <c r="F28" s="175"/>
      <c r="G28" s="176">
        <f t="shared" si="2"/>
        <v>0</v>
      </c>
      <c r="H28" s="173"/>
      <c r="I28" s="191">
        <f t="shared" si="1"/>
        <v>0</v>
      </c>
      <c r="J28" s="194"/>
    </row>
    <row r="29" spans="1:10" ht="12.75">
      <c r="A29" s="182"/>
      <c r="B29" s="183"/>
      <c r="C29" s="183"/>
      <c r="D29" s="174"/>
      <c r="E29" s="174"/>
      <c r="F29" s="175"/>
      <c r="G29" s="176">
        <f t="shared" si="2"/>
        <v>0</v>
      </c>
      <c r="H29" s="173"/>
      <c r="I29" s="191">
        <f t="shared" si="1"/>
        <v>0</v>
      </c>
      <c r="J29" s="194"/>
    </row>
    <row r="30" spans="1:10" ht="12.75">
      <c r="A30" s="182"/>
      <c r="B30" s="183"/>
      <c r="C30" s="183"/>
      <c r="D30" s="174"/>
      <c r="E30" s="174"/>
      <c r="F30" s="175"/>
      <c r="G30" s="176">
        <f t="shared" si="2"/>
        <v>0</v>
      </c>
      <c r="H30" s="173"/>
      <c r="I30" s="191">
        <f t="shared" si="1"/>
        <v>0</v>
      </c>
      <c r="J30" s="194"/>
    </row>
    <row r="31" spans="1:10" ht="12.75">
      <c r="A31" s="182"/>
      <c r="B31" s="183"/>
      <c r="C31" s="183"/>
      <c r="D31" s="174"/>
      <c r="E31" s="174"/>
      <c r="F31" s="175"/>
      <c r="G31" s="176">
        <f t="shared" si="2"/>
        <v>0</v>
      </c>
      <c r="H31" s="173"/>
      <c r="I31" s="191">
        <f t="shared" si="1"/>
        <v>0</v>
      </c>
      <c r="J31" s="194"/>
    </row>
    <row r="32" spans="1:10" ht="12.75">
      <c r="A32" s="182"/>
      <c r="B32" s="183"/>
      <c r="C32" s="183"/>
      <c r="D32" s="174"/>
      <c r="E32" s="174"/>
      <c r="F32" s="175"/>
      <c r="G32" s="176">
        <f t="shared" si="2"/>
        <v>0</v>
      </c>
      <c r="H32" s="173"/>
      <c r="I32" s="191">
        <f t="shared" si="1"/>
        <v>0</v>
      </c>
      <c r="J32" s="194"/>
    </row>
    <row r="33" spans="1:10" ht="12.75">
      <c r="A33" s="182"/>
      <c r="B33" s="183"/>
      <c r="C33" s="183"/>
      <c r="D33" s="174"/>
      <c r="E33" s="174"/>
      <c r="F33" s="175"/>
      <c r="G33" s="176">
        <f t="shared" si="2"/>
        <v>0</v>
      </c>
      <c r="H33" s="173"/>
      <c r="I33" s="191">
        <f t="shared" si="1"/>
        <v>0</v>
      </c>
      <c r="J33" s="194"/>
    </row>
    <row r="34" spans="1:10" ht="12.75">
      <c r="A34" s="182"/>
      <c r="B34" s="183"/>
      <c r="C34" s="183"/>
      <c r="D34" s="174"/>
      <c r="E34" s="174"/>
      <c r="F34" s="175"/>
      <c r="G34" s="176">
        <f t="shared" si="2"/>
        <v>0</v>
      </c>
      <c r="H34" s="173"/>
      <c r="I34" s="191">
        <f t="shared" si="1"/>
        <v>0</v>
      </c>
      <c r="J34" s="194"/>
    </row>
    <row r="35" spans="1:10" ht="12.75">
      <c r="A35" s="182"/>
      <c r="B35" s="183"/>
      <c r="C35" s="183"/>
      <c r="D35" s="174"/>
      <c r="E35" s="174"/>
      <c r="F35" s="175"/>
      <c r="G35" s="176">
        <f t="shared" si="2"/>
        <v>0</v>
      </c>
      <c r="H35" s="173"/>
      <c r="I35" s="191">
        <f t="shared" si="1"/>
        <v>0</v>
      </c>
      <c r="J35" s="194"/>
    </row>
    <row r="36" spans="1:10" ht="12.75">
      <c r="A36" s="182"/>
      <c r="B36" s="183"/>
      <c r="C36" s="183"/>
      <c r="D36" s="174"/>
      <c r="E36" s="174"/>
      <c r="F36" s="175"/>
      <c r="G36" s="176">
        <f t="shared" si="2"/>
        <v>0</v>
      </c>
      <c r="H36" s="173"/>
      <c r="I36" s="191">
        <f t="shared" si="1"/>
        <v>0</v>
      </c>
      <c r="J36" s="194"/>
    </row>
    <row r="37" spans="1:10" ht="12.75">
      <c r="A37" s="182"/>
      <c r="B37" s="183"/>
      <c r="C37" s="183"/>
      <c r="D37" s="174"/>
      <c r="E37" s="174"/>
      <c r="F37" s="175"/>
      <c r="G37" s="176">
        <f t="shared" si="2"/>
        <v>0</v>
      </c>
      <c r="H37" s="173"/>
      <c r="I37" s="191">
        <f t="shared" si="1"/>
        <v>0</v>
      </c>
      <c r="J37" s="194"/>
    </row>
    <row r="38" spans="1:10" ht="12.75">
      <c r="A38" s="182"/>
      <c r="B38" s="183"/>
      <c r="C38" s="183"/>
      <c r="D38" s="174"/>
      <c r="E38" s="174"/>
      <c r="F38" s="175"/>
      <c r="G38" s="176">
        <f t="shared" si="2"/>
        <v>0</v>
      </c>
      <c r="H38" s="173"/>
      <c r="I38" s="191">
        <f t="shared" si="1"/>
        <v>0</v>
      </c>
      <c r="J38" s="194"/>
    </row>
    <row r="39" spans="1:10" ht="12.75">
      <c r="A39" s="182"/>
      <c r="B39" s="183"/>
      <c r="C39" s="183"/>
      <c r="D39" s="174"/>
      <c r="E39" s="174"/>
      <c r="F39" s="175"/>
      <c r="G39" s="176">
        <f t="shared" si="2"/>
        <v>0</v>
      </c>
      <c r="H39" s="173"/>
      <c r="I39" s="191">
        <f t="shared" si="1"/>
        <v>0</v>
      </c>
      <c r="J39" s="194"/>
    </row>
    <row r="40" spans="1:10" ht="12.75">
      <c r="A40" s="182"/>
      <c r="B40" s="183"/>
      <c r="C40" s="183"/>
      <c r="D40" s="174"/>
      <c r="E40" s="174"/>
      <c r="F40" s="175"/>
      <c r="G40" s="176">
        <f t="shared" si="2"/>
        <v>0</v>
      </c>
      <c r="H40" s="173"/>
      <c r="I40" s="191">
        <f t="shared" si="1"/>
        <v>0</v>
      </c>
      <c r="J40" s="194"/>
    </row>
    <row r="41" spans="1:10" ht="12.75">
      <c r="A41" s="182"/>
      <c r="B41" s="183"/>
      <c r="C41" s="183"/>
      <c r="D41" s="174"/>
      <c r="E41" s="174"/>
      <c r="F41" s="175"/>
      <c r="G41" s="176">
        <f t="shared" si="2"/>
        <v>0</v>
      </c>
      <c r="H41" s="173"/>
      <c r="I41" s="191">
        <f t="shared" si="1"/>
        <v>0</v>
      </c>
      <c r="J41" s="194"/>
    </row>
    <row r="42" spans="1:10" ht="12.75">
      <c r="A42" s="182"/>
      <c r="B42" s="183"/>
      <c r="C42" s="183"/>
      <c r="D42" s="174"/>
      <c r="E42" s="174"/>
      <c r="F42" s="175"/>
      <c r="G42" s="176">
        <f t="shared" si="2"/>
        <v>0</v>
      </c>
      <c r="H42" s="173"/>
      <c r="I42" s="191">
        <f t="shared" si="1"/>
        <v>0</v>
      </c>
      <c r="J42" s="194"/>
    </row>
    <row r="43" spans="1:10" ht="12.75">
      <c r="A43" s="182"/>
      <c r="B43" s="183"/>
      <c r="C43" s="183"/>
      <c r="D43" s="174"/>
      <c r="E43" s="174"/>
      <c r="F43" s="175"/>
      <c r="G43" s="176">
        <f t="shared" si="2"/>
        <v>0</v>
      </c>
      <c r="H43" s="173"/>
      <c r="I43" s="191">
        <f t="shared" si="1"/>
        <v>0</v>
      </c>
      <c r="J43" s="194"/>
    </row>
    <row r="44" spans="1:10" ht="12.75">
      <c r="A44" s="182"/>
      <c r="B44" s="183"/>
      <c r="C44" s="183"/>
      <c r="D44" s="174"/>
      <c r="E44" s="174"/>
      <c r="F44" s="175"/>
      <c r="G44" s="176">
        <f t="shared" si="2"/>
        <v>0</v>
      </c>
      <c r="H44" s="173"/>
      <c r="I44" s="191">
        <f t="shared" si="1"/>
        <v>0</v>
      </c>
      <c r="J44" s="194"/>
    </row>
    <row r="45" spans="1:10" ht="12.75">
      <c r="A45" s="182"/>
      <c r="B45" s="183"/>
      <c r="C45" s="183"/>
      <c r="D45" s="174"/>
      <c r="E45" s="174"/>
      <c r="F45" s="175"/>
      <c r="G45" s="176">
        <f t="shared" si="2"/>
        <v>0</v>
      </c>
      <c r="H45" s="173"/>
      <c r="I45" s="191">
        <f t="shared" si="1"/>
        <v>0</v>
      </c>
      <c r="J45" s="194"/>
    </row>
    <row r="46" spans="1:10" ht="12.75">
      <c r="A46" s="182"/>
      <c r="B46" s="183"/>
      <c r="C46" s="183"/>
      <c r="D46" s="174"/>
      <c r="E46" s="174"/>
      <c r="F46" s="175"/>
      <c r="G46" s="176">
        <f t="shared" si="2"/>
        <v>0</v>
      </c>
      <c r="H46" s="173"/>
      <c r="I46" s="191">
        <f t="shared" si="1"/>
        <v>0</v>
      </c>
      <c r="J46" s="194"/>
    </row>
    <row r="47" spans="1:10" ht="12.75">
      <c r="A47" s="182"/>
      <c r="B47" s="183"/>
      <c r="C47" s="183"/>
      <c r="D47" s="174"/>
      <c r="E47" s="174"/>
      <c r="F47" s="175"/>
      <c r="G47" s="176">
        <f t="shared" si="2"/>
        <v>0</v>
      </c>
      <c r="H47" s="173"/>
      <c r="I47" s="191">
        <f t="shared" si="1"/>
        <v>0</v>
      </c>
      <c r="J47" s="194"/>
    </row>
    <row r="48" spans="1:10" ht="12.75">
      <c r="A48" s="182"/>
      <c r="B48" s="183"/>
      <c r="C48" s="183"/>
      <c r="D48" s="174"/>
      <c r="E48" s="174"/>
      <c r="F48" s="175"/>
      <c r="G48" s="176">
        <f t="shared" si="0"/>
        <v>0</v>
      </c>
      <c r="H48" s="173"/>
      <c r="I48" s="191">
        <f t="shared" si="1"/>
        <v>0</v>
      </c>
      <c r="J48" s="194"/>
    </row>
    <row r="49" spans="1:10" ht="12.75">
      <c r="A49" s="182"/>
      <c r="B49" s="183"/>
      <c r="C49" s="183"/>
      <c r="D49" s="174"/>
      <c r="E49" s="174"/>
      <c r="F49" s="175"/>
      <c r="G49" s="176">
        <f t="shared" si="0"/>
        <v>0</v>
      </c>
      <c r="H49" s="173"/>
      <c r="I49" s="191">
        <f t="shared" si="1"/>
        <v>0</v>
      </c>
      <c r="J49" s="194"/>
    </row>
    <row r="50" spans="1:10" ht="12.75">
      <c r="A50" s="182"/>
      <c r="B50" s="183"/>
      <c r="C50" s="183"/>
      <c r="D50" s="174"/>
      <c r="E50" s="174"/>
      <c r="F50" s="175"/>
      <c r="G50" s="176">
        <f t="shared" si="0"/>
        <v>0</v>
      </c>
      <c r="H50" s="173"/>
      <c r="I50" s="191">
        <f t="shared" si="1"/>
        <v>0</v>
      </c>
      <c r="J50" s="194"/>
    </row>
    <row r="51" spans="1:10" ht="12.75">
      <c r="A51" s="182"/>
      <c r="B51" s="183"/>
      <c r="C51" s="183"/>
      <c r="D51" s="174"/>
      <c r="E51" s="174"/>
      <c r="F51" s="175"/>
      <c r="G51" s="176">
        <f t="shared" si="0"/>
        <v>0</v>
      </c>
      <c r="H51" s="173"/>
      <c r="I51" s="191">
        <f t="shared" si="1"/>
        <v>0</v>
      </c>
      <c r="J51" s="194"/>
    </row>
    <row r="52" spans="1:10" ht="12.75">
      <c r="A52" s="182"/>
      <c r="B52" s="183"/>
      <c r="C52" s="183"/>
      <c r="D52" s="174"/>
      <c r="E52" s="174"/>
      <c r="F52" s="175"/>
      <c r="G52" s="176">
        <f t="shared" si="0"/>
        <v>0</v>
      </c>
      <c r="H52" s="173"/>
      <c r="I52" s="191">
        <f t="shared" si="1"/>
        <v>0</v>
      </c>
      <c r="J52" s="194"/>
    </row>
    <row r="53" spans="1:10" ht="12.75">
      <c r="A53" s="182"/>
      <c r="B53" s="183"/>
      <c r="C53" s="183"/>
      <c r="D53" s="174"/>
      <c r="E53" s="174"/>
      <c r="F53" s="175"/>
      <c r="G53" s="176">
        <f t="shared" si="0"/>
        <v>0</v>
      </c>
      <c r="H53" s="173"/>
      <c r="I53" s="191">
        <f t="shared" si="1"/>
        <v>0</v>
      </c>
      <c r="J53" s="194"/>
    </row>
    <row r="54" spans="1:10" ht="12.75">
      <c r="A54" s="182"/>
      <c r="B54" s="183"/>
      <c r="C54" s="183"/>
      <c r="D54" s="174"/>
      <c r="E54" s="174"/>
      <c r="F54" s="175"/>
      <c r="G54" s="176">
        <f t="shared" si="0"/>
        <v>0</v>
      </c>
      <c r="H54" s="173"/>
      <c r="I54" s="191">
        <f t="shared" si="1"/>
        <v>0</v>
      </c>
      <c r="J54" s="194"/>
    </row>
    <row r="55" spans="1:10" ht="12.75">
      <c r="A55" s="182"/>
      <c r="B55" s="183"/>
      <c r="C55" s="183"/>
      <c r="D55" s="174"/>
      <c r="E55" s="174"/>
      <c r="F55" s="175"/>
      <c r="G55" s="176">
        <f t="shared" si="0"/>
        <v>0</v>
      </c>
      <c r="H55" s="173"/>
      <c r="I55" s="191">
        <f t="shared" si="1"/>
        <v>0</v>
      </c>
      <c r="J55" s="194"/>
    </row>
    <row r="56" spans="1:10" ht="12.75">
      <c r="A56" s="182"/>
      <c r="B56" s="183"/>
      <c r="C56" s="183"/>
      <c r="D56" s="174"/>
      <c r="E56" s="174"/>
      <c r="F56" s="175"/>
      <c r="G56" s="176">
        <f t="shared" si="0"/>
        <v>0</v>
      </c>
      <c r="H56" s="173"/>
      <c r="I56" s="191">
        <f t="shared" si="1"/>
        <v>0</v>
      </c>
      <c r="J56" s="194"/>
    </row>
    <row r="57" spans="1:10" ht="12.75">
      <c r="A57" s="182"/>
      <c r="B57" s="183"/>
      <c r="C57" s="183"/>
      <c r="D57" s="174"/>
      <c r="E57" s="174"/>
      <c r="F57" s="175"/>
      <c r="G57" s="176">
        <f t="shared" si="0"/>
        <v>0</v>
      </c>
      <c r="H57" s="173"/>
      <c r="I57" s="191">
        <f t="shared" si="1"/>
        <v>0</v>
      </c>
      <c r="J57" s="194"/>
    </row>
    <row r="58" spans="1:10" ht="12.75">
      <c r="A58" s="182"/>
      <c r="B58" s="183"/>
      <c r="C58" s="183"/>
      <c r="D58" s="174"/>
      <c r="E58" s="174"/>
      <c r="F58" s="175"/>
      <c r="G58" s="176">
        <f t="shared" si="0"/>
        <v>0</v>
      </c>
      <c r="H58" s="173"/>
      <c r="I58" s="191">
        <f t="shared" si="1"/>
        <v>0</v>
      </c>
      <c r="J58" s="194"/>
    </row>
    <row r="59" spans="1:10" ht="12.75">
      <c r="A59" s="182"/>
      <c r="B59" s="183"/>
      <c r="C59" s="183"/>
      <c r="D59" s="174"/>
      <c r="E59" s="174"/>
      <c r="F59" s="175"/>
      <c r="G59" s="176">
        <f aca="true" t="shared" si="3" ref="G59:G66">E59*F59</f>
        <v>0</v>
      </c>
      <c r="H59" s="173"/>
      <c r="I59" s="191">
        <f aca="true" t="shared" si="4" ref="I59:I66">+G59-J59</f>
        <v>0</v>
      </c>
      <c r="J59" s="194"/>
    </row>
    <row r="60" spans="1:10" ht="12.75">
      <c r="A60" s="182"/>
      <c r="B60" s="183"/>
      <c r="C60" s="183"/>
      <c r="D60" s="174"/>
      <c r="E60" s="174"/>
      <c r="F60" s="175"/>
      <c r="G60" s="176">
        <f t="shared" si="3"/>
        <v>0</v>
      </c>
      <c r="H60" s="173"/>
      <c r="I60" s="191">
        <f t="shared" si="4"/>
        <v>0</v>
      </c>
      <c r="J60" s="194"/>
    </row>
    <row r="61" spans="1:10" ht="12.75">
      <c r="A61" s="182"/>
      <c r="B61" s="183"/>
      <c r="C61" s="183"/>
      <c r="D61" s="174"/>
      <c r="E61" s="174"/>
      <c r="F61" s="175"/>
      <c r="G61" s="176">
        <f t="shared" si="3"/>
        <v>0</v>
      </c>
      <c r="H61" s="173"/>
      <c r="I61" s="191">
        <f t="shared" si="4"/>
        <v>0</v>
      </c>
      <c r="J61" s="194"/>
    </row>
    <row r="62" spans="1:10" ht="12.75">
      <c r="A62" s="182"/>
      <c r="B62" s="183"/>
      <c r="C62" s="183"/>
      <c r="D62" s="174"/>
      <c r="E62" s="174"/>
      <c r="F62" s="175"/>
      <c r="G62" s="176">
        <f t="shared" si="3"/>
        <v>0</v>
      </c>
      <c r="H62" s="173"/>
      <c r="I62" s="191">
        <f t="shared" si="4"/>
        <v>0</v>
      </c>
      <c r="J62" s="194"/>
    </row>
    <row r="63" spans="1:10" ht="12.75">
      <c r="A63" s="182"/>
      <c r="B63" s="183"/>
      <c r="C63" s="183"/>
      <c r="D63" s="174"/>
      <c r="E63" s="174"/>
      <c r="F63" s="175"/>
      <c r="G63" s="176">
        <f t="shared" si="3"/>
        <v>0</v>
      </c>
      <c r="H63" s="173"/>
      <c r="I63" s="191">
        <f t="shared" si="4"/>
        <v>0</v>
      </c>
      <c r="J63" s="194"/>
    </row>
    <row r="64" spans="1:10" ht="12.75">
      <c r="A64" s="182"/>
      <c r="B64" s="183"/>
      <c r="C64" s="183"/>
      <c r="D64" s="174"/>
      <c r="E64" s="174"/>
      <c r="F64" s="175"/>
      <c r="G64" s="176">
        <f t="shared" si="3"/>
        <v>0</v>
      </c>
      <c r="H64" s="173"/>
      <c r="I64" s="191">
        <f t="shared" si="4"/>
        <v>0</v>
      </c>
      <c r="J64" s="194"/>
    </row>
    <row r="65" spans="1:10" ht="12.75">
      <c r="A65" s="182"/>
      <c r="B65" s="183"/>
      <c r="C65" s="183"/>
      <c r="D65" s="174"/>
      <c r="E65" s="174"/>
      <c r="F65" s="175"/>
      <c r="G65" s="176">
        <f t="shared" si="3"/>
        <v>0</v>
      </c>
      <c r="H65" s="173"/>
      <c r="I65" s="191">
        <f t="shared" si="4"/>
        <v>0</v>
      </c>
      <c r="J65" s="194"/>
    </row>
    <row r="66" spans="1:10" ht="12.75">
      <c r="A66" s="182"/>
      <c r="B66" s="183"/>
      <c r="C66" s="183"/>
      <c r="D66" s="174"/>
      <c r="E66" s="174"/>
      <c r="F66" s="175"/>
      <c r="G66" s="176">
        <f t="shared" si="3"/>
        <v>0</v>
      </c>
      <c r="H66" s="173"/>
      <c r="I66" s="191">
        <f t="shared" si="4"/>
        <v>0</v>
      </c>
      <c r="J66" s="194"/>
    </row>
    <row r="67" spans="1:10" ht="12.75">
      <c r="A67" s="182"/>
      <c r="B67" s="183"/>
      <c r="C67" s="183"/>
      <c r="D67" s="174"/>
      <c r="E67" s="174"/>
      <c r="F67" s="175"/>
      <c r="G67" s="176">
        <f t="shared" si="0"/>
        <v>0</v>
      </c>
      <c r="H67" s="173"/>
      <c r="I67" s="191">
        <f t="shared" si="1"/>
        <v>0</v>
      </c>
      <c r="J67" s="194"/>
    </row>
    <row r="68" spans="1:10" ht="12.75">
      <c r="A68" s="182"/>
      <c r="B68" s="183"/>
      <c r="C68" s="183"/>
      <c r="D68" s="174"/>
      <c r="E68" s="174"/>
      <c r="F68" s="175"/>
      <c r="G68" s="176">
        <f t="shared" si="0"/>
        <v>0</v>
      </c>
      <c r="H68" s="173"/>
      <c r="I68" s="191">
        <f t="shared" si="1"/>
        <v>0</v>
      </c>
      <c r="J68" s="194"/>
    </row>
    <row r="69" spans="1:10" ht="12.75">
      <c r="A69" s="182"/>
      <c r="B69" s="183"/>
      <c r="C69" s="183"/>
      <c r="D69" s="174"/>
      <c r="E69" s="174"/>
      <c r="F69" s="175"/>
      <c r="G69" s="176">
        <f t="shared" si="0"/>
        <v>0</v>
      </c>
      <c r="H69" s="173"/>
      <c r="I69" s="191">
        <f t="shared" si="1"/>
        <v>0</v>
      </c>
      <c r="J69" s="194"/>
    </row>
    <row r="70" spans="1:10" ht="12.75">
      <c r="A70" s="182"/>
      <c r="B70" s="183"/>
      <c r="C70" s="183"/>
      <c r="D70" s="174"/>
      <c r="E70" s="174"/>
      <c r="F70" s="175"/>
      <c r="G70" s="176">
        <f t="shared" si="0"/>
        <v>0</v>
      </c>
      <c r="H70" s="173"/>
      <c r="I70" s="191">
        <f t="shared" si="1"/>
        <v>0</v>
      </c>
      <c r="J70" s="194"/>
    </row>
    <row r="71" spans="1:10" ht="12.75">
      <c r="A71" s="182"/>
      <c r="B71" s="183"/>
      <c r="C71" s="183"/>
      <c r="D71" s="174"/>
      <c r="E71" s="174"/>
      <c r="F71" s="175"/>
      <c r="G71" s="176">
        <f t="shared" si="0"/>
        <v>0</v>
      </c>
      <c r="H71" s="173"/>
      <c r="I71" s="191">
        <f t="shared" si="1"/>
        <v>0</v>
      </c>
      <c r="J71" s="194"/>
    </row>
    <row r="72" spans="1:10" ht="12.75">
      <c r="A72" s="182"/>
      <c r="B72" s="183"/>
      <c r="C72" s="183"/>
      <c r="D72" s="174"/>
      <c r="E72" s="174"/>
      <c r="F72" s="175"/>
      <c r="G72" s="176">
        <f t="shared" si="0"/>
        <v>0</v>
      </c>
      <c r="H72" s="173"/>
      <c r="I72" s="191">
        <f t="shared" si="1"/>
        <v>0</v>
      </c>
      <c r="J72" s="194"/>
    </row>
    <row r="73" spans="1:10" ht="12.75">
      <c r="A73" s="182"/>
      <c r="B73" s="183"/>
      <c r="C73" s="183"/>
      <c r="D73" s="174"/>
      <c r="E73" s="174"/>
      <c r="F73" s="175"/>
      <c r="G73" s="176">
        <f t="shared" si="0"/>
        <v>0</v>
      </c>
      <c r="H73" s="173"/>
      <c r="I73" s="191">
        <f t="shared" si="1"/>
        <v>0</v>
      </c>
      <c r="J73" s="194"/>
    </row>
    <row r="74" spans="1:10" ht="12.75">
      <c r="A74" s="182"/>
      <c r="B74" s="183"/>
      <c r="C74" s="183"/>
      <c r="D74" s="174"/>
      <c r="E74" s="174"/>
      <c r="F74" s="175"/>
      <c r="G74" s="176">
        <f t="shared" si="0"/>
        <v>0</v>
      </c>
      <c r="H74" s="173"/>
      <c r="I74" s="191">
        <f t="shared" si="1"/>
        <v>0</v>
      </c>
      <c r="J74" s="194"/>
    </row>
    <row r="75" spans="1:10" ht="12.75">
      <c r="A75" s="182"/>
      <c r="B75" s="183"/>
      <c r="C75" s="183"/>
      <c r="D75" s="174"/>
      <c r="E75" s="174"/>
      <c r="F75" s="175"/>
      <c r="G75" s="176">
        <f t="shared" si="0"/>
        <v>0</v>
      </c>
      <c r="H75" s="173"/>
      <c r="I75" s="191">
        <f t="shared" si="1"/>
        <v>0</v>
      </c>
      <c r="J75" s="194"/>
    </row>
    <row r="76" spans="1:10" ht="12.75">
      <c r="A76" s="182"/>
      <c r="B76" s="183"/>
      <c r="C76" s="183"/>
      <c r="D76" s="174"/>
      <c r="E76" s="174"/>
      <c r="F76" s="175"/>
      <c r="G76" s="176">
        <f t="shared" si="0"/>
        <v>0</v>
      </c>
      <c r="H76" s="173"/>
      <c r="I76" s="191">
        <f t="shared" si="1"/>
        <v>0</v>
      </c>
      <c r="J76" s="194"/>
    </row>
    <row r="77" spans="1:10" ht="12.75">
      <c r="A77" s="182"/>
      <c r="B77" s="183"/>
      <c r="C77" s="183"/>
      <c r="D77" s="174"/>
      <c r="E77" s="174"/>
      <c r="F77" s="175"/>
      <c r="G77" s="176">
        <f t="shared" si="0"/>
        <v>0</v>
      </c>
      <c r="H77" s="173"/>
      <c r="I77" s="191">
        <f t="shared" si="1"/>
        <v>0</v>
      </c>
      <c r="J77" s="194"/>
    </row>
    <row r="78" spans="1:10" ht="12.75">
      <c r="A78" s="182"/>
      <c r="B78" s="183"/>
      <c r="C78" s="183"/>
      <c r="D78" s="174"/>
      <c r="E78" s="174"/>
      <c r="F78" s="175"/>
      <c r="G78" s="176">
        <f t="shared" si="0"/>
        <v>0</v>
      </c>
      <c r="H78" s="173"/>
      <c r="I78" s="191">
        <f t="shared" si="1"/>
        <v>0</v>
      </c>
      <c r="J78" s="194"/>
    </row>
    <row r="79" spans="1:10" ht="12.75">
      <c r="A79" s="182"/>
      <c r="B79" s="183"/>
      <c r="C79" s="183"/>
      <c r="D79" s="174"/>
      <c r="E79" s="174"/>
      <c r="F79" s="175"/>
      <c r="G79" s="176">
        <f t="shared" si="0"/>
        <v>0</v>
      </c>
      <c r="H79" s="173"/>
      <c r="I79" s="191">
        <f t="shared" si="1"/>
        <v>0</v>
      </c>
      <c r="J79" s="194"/>
    </row>
    <row r="80" spans="1:10" ht="12.75">
      <c r="A80" s="182"/>
      <c r="B80" s="183"/>
      <c r="C80" s="183"/>
      <c r="D80" s="174"/>
      <c r="E80" s="174"/>
      <c r="F80" s="175"/>
      <c r="G80" s="176">
        <f t="shared" si="0"/>
        <v>0</v>
      </c>
      <c r="H80" s="173"/>
      <c r="I80" s="191">
        <f t="shared" si="1"/>
        <v>0</v>
      </c>
      <c r="J80" s="194"/>
    </row>
    <row r="81" spans="1:10" ht="12.75">
      <c r="A81" s="182"/>
      <c r="B81" s="183"/>
      <c r="C81" s="183"/>
      <c r="D81" s="174"/>
      <c r="E81" s="174"/>
      <c r="F81" s="175"/>
      <c r="G81" s="176">
        <f t="shared" si="0"/>
        <v>0</v>
      </c>
      <c r="H81" s="173"/>
      <c r="I81" s="191">
        <f t="shared" si="1"/>
        <v>0</v>
      </c>
      <c r="J81" s="194"/>
    </row>
    <row r="82" spans="1:10" ht="12.75">
      <c r="A82" s="182"/>
      <c r="B82" s="183"/>
      <c r="C82" s="183"/>
      <c r="D82" s="174"/>
      <c r="E82" s="174"/>
      <c r="F82" s="175"/>
      <c r="G82" s="176">
        <f t="shared" si="0"/>
        <v>0</v>
      </c>
      <c r="H82" s="173"/>
      <c r="I82" s="191">
        <f t="shared" si="1"/>
        <v>0</v>
      </c>
      <c r="J82" s="194"/>
    </row>
    <row r="83" spans="1:10" ht="12.75">
      <c r="A83" s="182"/>
      <c r="B83" s="183"/>
      <c r="C83" s="183"/>
      <c r="D83" s="174"/>
      <c r="E83" s="174"/>
      <c r="F83" s="175"/>
      <c r="G83" s="176">
        <f t="shared" si="0"/>
        <v>0</v>
      </c>
      <c r="H83" s="173"/>
      <c r="I83" s="191">
        <f t="shared" si="1"/>
        <v>0</v>
      </c>
      <c r="J83" s="194"/>
    </row>
    <row r="84" spans="1:10" ht="12.75">
      <c r="A84" s="182"/>
      <c r="B84" s="183"/>
      <c r="C84" s="183"/>
      <c r="D84" s="174"/>
      <c r="E84" s="174"/>
      <c r="F84" s="175"/>
      <c r="G84" s="176">
        <f t="shared" si="0"/>
        <v>0</v>
      </c>
      <c r="H84" s="173"/>
      <c r="I84" s="191">
        <f t="shared" si="1"/>
        <v>0</v>
      </c>
      <c r="J84" s="194"/>
    </row>
    <row r="85" spans="1:10" ht="12.75">
      <c r="A85" s="182"/>
      <c r="B85" s="183"/>
      <c r="C85" s="183"/>
      <c r="D85" s="174"/>
      <c r="E85" s="174"/>
      <c r="F85" s="175"/>
      <c r="G85" s="176">
        <f t="shared" si="0"/>
        <v>0</v>
      </c>
      <c r="H85" s="173"/>
      <c r="I85" s="191">
        <f t="shared" si="1"/>
        <v>0</v>
      </c>
      <c r="J85" s="194"/>
    </row>
    <row r="86" spans="1:10" ht="12.75">
      <c r="A86" s="182"/>
      <c r="B86" s="183"/>
      <c r="C86" s="183"/>
      <c r="D86" s="174"/>
      <c r="E86" s="174"/>
      <c r="F86" s="175"/>
      <c r="G86" s="176">
        <f t="shared" si="0"/>
        <v>0</v>
      </c>
      <c r="H86" s="173"/>
      <c r="I86" s="191">
        <f t="shared" si="1"/>
        <v>0</v>
      </c>
      <c r="J86" s="194"/>
    </row>
    <row r="87" spans="1:10" ht="13.5" thickBot="1">
      <c r="A87" s="184"/>
      <c r="B87" s="185"/>
      <c r="C87" s="185"/>
      <c r="D87" s="177"/>
      <c r="E87" s="177"/>
      <c r="F87" s="178"/>
      <c r="G87" s="179">
        <f t="shared" si="0"/>
        <v>0</v>
      </c>
      <c r="H87" s="189"/>
      <c r="I87" s="192">
        <f t="shared" si="1"/>
        <v>0</v>
      </c>
      <c r="J87" s="195"/>
    </row>
    <row r="88" spans="7:10" ht="13.5" thickBot="1">
      <c r="G88" s="165"/>
      <c r="H88" s="165"/>
      <c r="I88" s="165"/>
      <c r="J88" s="165"/>
    </row>
    <row r="89" spans="3:10" ht="13.5" thickBot="1">
      <c r="C89" s="2" t="s">
        <v>427</v>
      </c>
      <c r="G89" s="166">
        <f>SUM(G21:G87)</f>
        <v>0</v>
      </c>
      <c r="H89" s="167"/>
      <c r="I89" s="166">
        <f>SUM(I21:I87)</f>
        <v>0</v>
      </c>
      <c r="J89" s="166">
        <f>SUM(J21:J87)</f>
        <v>0</v>
      </c>
    </row>
    <row r="91" spans="9:10" ht="13.5" thickBot="1">
      <c r="I91" s="164" t="s">
        <v>565</v>
      </c>
      <c r="J91" s="164" t="s">
        <v>566</v>
      </c>
    </row>
    <row r="92" spans="3:10" ht="13.5" thickBot="1">
      <c r="C92" s="2" t="s">
        <v>428</v>
      </c>
      <c r="I92" s="168"/>
      <c r="J92" s="168"/>
    </row>
    <row r="93" spans="3:4" ht="12.75">
      <c r="C93" s="107" t="s">
        <v>560</v>
      </c>
      <c r="D93" s="107"/>
    </row>
    <row r="94" spans="9:10" ht="13.5" thickBot="1">
      <c r="I94" s="164" t="s">
        <v>435</v>
      </c>
      <c r="J94" s="164" t="s">
        <v>436</v>
      </c>
    </row>
    <row r="95" spans="3:10" ht="13.5" thickBot="1">
      <c r="C95" s="2" t="s">
        <v>429</v>
      </c>
      <c r="I95" s="166" t="e">
        <f>+I89/I92</f>
        <v>#DIV/0!</v>
      </c>
      <c r="J95" s="166" t="e">
        <f>+J89/J92</f>
        <v>#DIV/0!</v>
      </c>
    </row>
  </sheetData>
  <sheetProtection sheet="1" objects="1" scenarios="1"/>
  <mergeCells count="1">
    <mergeCell ref="A5:J5"/>
  </mergeCells>
  <printOptions horizontalCentered="1"/>
  <pageMargins left="0.5" right="0.5" top="0.5" bottom="0.5" header="0" footer="0"/>
  <pageSetup fitToHeight="0" fitToWidth="1"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bhudnall</cp:lastModifiedBy>
  <cp:lastPrinted>2007-06-08T19:37:24Z</cp:lastPrinted>
  <dcterms:created xsi:type="dcterms:W3CDTF">2002-11-13T20:18:20Z</dcterms:created>
  <dcterms:modified xsi:type="dcterms:W3CDTF">2007-06-08T19:38:34Z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