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<sst xmlns="http://schemas.openxmlformats.org/spreadsheetml/2006/main" count="57" uniqueCount="42">
  <si>
    <t>LocalType</t>
  </si>
  <si>
    <t>FIPS</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</si>
  <si>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</si>
  <si>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</si>
  <si>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</si>
  <si>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</si>
  <si>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</si>
  <si>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</si>
  <si>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</si>
  <si>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</si>
  <si>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</si>
  <si>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</si>
  <si>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</si>
  <si>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</si>
  <si>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</si>
  <si>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</si>
  <si>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</si>
  <si>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</si>
  <si>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</si>
  <si>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</si>
  <si>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</si>
  <si>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</si>
  <si>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</si>
  <si>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</si>
  <si>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</si>
  <si>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</si>
  <si>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</si>
  <si>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</si>
  <si>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8425</t>
  </si>
  <si>
    <t>Central Virginia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</si>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</sst>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7</v>
      </c>
      <c r="G1" s="8"/>
      <c r="H1" s="8"/>
      <c r="I1" s="8"/>
      <c r="J1" s="8"/>
      <c r="K1" s="8"/>
    </row>
    <row r="2" spans="6:11" ht="23.25">
      <c r="F2" s="10" t="str">
        <f>C6</f>
        <v>Central Virginia Regional Jail</v>
      </c>
      <c r="G2" s="8"/>
      <c r="H2" s="8"/>
      <c r="I2" s="8"/>
      <c r="J2" s="8"/>
      <c r="K2" s="8"/>
    </row>
    <row r="3" spans="1:2" ht="10.5" customHeight="1">
      <c r="A3" s="5" t="str">
        <f ca="1">MID(CELL("filename"),SEARCH("[",CELL("filename"))+1,SEARCH("]",CELL("filename"))-SEARCH("[",CELL("filename"))-1)</f>
        <v>8425CentralVirginiaRegionalJailCountyAndCityTemplate2013StateReduction.xls</v>
      </c>
      <c r="B3" s="6" t="str">
        <f>LEFT(A3,4)</f>
        <v>8425</v>
      </c>
    </row>
    <row r="4" ht="10.5" customHeight="1"/>
    <row r="5" spans="1:11" ht="54" customHeight="1" thickBot="1">
      <c r="A5" s="1" t="s">
        <v>0</v>
      </c>
      <c r="B5" s="1" t="s">
        <v>1</v>
      </c>
      <c r="C5" s="1" t="s">
        <v>4</v>
      </c>
      <c r="D5" s="1" t="s">
        <v>4</v>
      </c>
      <c r="E5" s="1" t="s">
        <v>2</v>
      </c>
      <c r="F5" s="40" t="s">
        <v>5</v>
      </c>
      <c r="G5" s="3" t="s">
        <v>3</v>
      </c>
      <c r="H5" s="3" t="s">
        <v>6</v>
      </c>
      <c r="I5" s="1" t="s">
        <v>38</v>
      </c>
      <c r="J5" s="2" t="s">
        <v>39</v>
      </c>
      <c r="K5" s="4" t="s">
        <v>40</v>
      </c>
    </row>
    <row r="6" spans="1:11" ht="12.75">
      <c r="A6" s="12">
        <v>5</v>
      </c>
      <c r="B6" s="12" t="s">
        <v>28</v>
      </c>
      <c r="C6" s="12" t="s">
        <v>29</v>
      </c>
      <c r="D6" s="12">
        <v>4</v>
      </c>
      <c r="E6" s="12">
        <v>157</v>
      </c>
      <c r="F6" s="20" t="s">
        <v>30</v>
      </c>
      <c r="G6" s="21" t="s">
        <v>31</v>
      </c>
      <c r="H6" s="20" t="s">
        <v>32</v>
      </c>
      <c r="I6" s="22">
        <v>1766700</v>
      </c>
      <c r="J6" s="22">
        <v>82115</v>
      </c>
      <c r="K6" s="23">
        <v>0</v>
      </c>
    </row>
    <row r="7" spans="1:11" ht="13.5" thickBot="1">
      <c r="A7" s="46">
        <v>5</v>
      </c>
      <c r="B7" s="46" t="s">
        <v>28</v>
      </c>
      <c r="C7" s="46" t="s">
        <v>29</v>
      </c>
      <c r="D7" s="46">
        <v>4</v>
      </c>
      <c r="E7" s="46">
        <v>157</v>
      </c>
      <c r="F7" s="47" t="s">
        <v>30</v>
      </c>
      <c r="G7" s="48" t="s">
        <v>33</v>
      </c>
      <c r="H7" s="47" t="s">
        <v>34</v>
      </c>
      <c r="I7" s="49">
        <v>585319</v>
      </c>
      <c r="J7" s="49">
        <v>27205</v>
      </c>
      <c r="K7" s="50">
        <v>0</v>
      </c>
    </row>
    <row r="8" spans="1:11" ht="13.5" thickBot="1">
      <c r="A8" s="41">
        <v>5</v>
      </c>
      <c r="B8" s="41" t="s">
        <v>28</v>
      </c>
      <c r="C8" s="41" t="s">
        <v>29</v>
      </c>
      <c r="D8" s="41">
        <v>999</v>
      </c>
      <c r="E8" s="41">
        <v>9999</v>
      </c>
      <c r="F8" s="42" t="s">
        <v>35</v>
      </c>
      <c r="G8" s="43" t="s">
        <v>36</v>
      </c>
      <c r="H8" s="42" t="s">
        <v>37</v>
      </c>
      <c r="I8" s="44">
        <v>0</v>
      </c>
      <c r="J8" s="44">
        <v>0</v>
      </c>
      <c r="K8" s="45">
        <v>0</v>
      </c>
    </row>
    <row r="9" spans="1:11" ht="12.75">
      <c r="A9" s="17"/>
      <c r="B9" s="17"/>
      <c r="C9" s="17"/>
      <c r="D9" s="17"/>
      <c r="E9" s="17"/>
      <c r="F9" s="17"/>
      <c r="G9" s="17"/>
      <c r="H9" s="17"/>
      <c r="I9" s="18"/>
      <c r="J9" s="18"/>
      <c r="K9" s="19"/>
    </row>
    <row r="10" spans="8:11" ht="12.75">
      <c r="H10" s="9" t="s">
        <v>8</v>
      </c>
      <c r="I10" s="16">
        <f>SUM(I6:I9)</f>
        <v>2352019</v>
      </c>
      <c r="J10" s="16">
        <f>SUM(J6:J9)</f>
        <v>109320</v>
      </c>
      <c r="K10" s="16">
        <f>SUM(K6:K9)</f>
        <v>0</v>
      </c>
    </row>
    <row r="11" spans="9:11" ht="12.75">
      <c r="I11" s="11"/>
      <c r="J11" s="11"/>
      <c r="K11" s="15"/>
    </row>
    <row r="12" spans="9:11" ht="12.75">
      <c r="I12" s="11"/>
      <c r="J12" s="13" t="s">
        <v>9</v>
      </c>
      <c r="K12" s="14">
        <f>J10-K10</f>
        <v>109320</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7</v>
      </c>
      <c r="B1" s="8"/>
      <c r="C1" s="8"/>
    </row>
    <row r="2" spans="1:3" ht="15.75">
      <c r="A2" s="25" t="s">
        <v>10</v>
      </c>
      <c r="B2" s="8"/>
      <c r="C2" s="8"/>
    </row>
    <row r="3" spans="1:3" ht="16.5" thickBot="1">
      <c r="A3" s="25"/>
      <c r="B3" s="8"/>
      <c r="C3" s="8"/>
    </row>
    <row r="4" spans="1:3" ht="13.5" thickBot="1">
      <c r="A4" s="26" t="s">
        <v>11</v>
      </c>
      <c r="B4" s="27" t="s">
        <v>12</v>
      </c>
      <c r="C4" s="28" t="s">
        <v>13</v>
      </c>
    </row>
    <row r="5" spans="1:3" ht="38.25">
      <c r="A5" s="29" t="s">
        <v>5</v>
      </c>
      <c r="B5" s="30" t="s">
        <v>14</v>
      </c>
      <c r="C5" s="31" t="s">
        <v>15</v>
      </c>
    </row>
    <row r="6" spans="1:3" ht="25.5">
      <c r="A6" s="32" t="s">
        <v>6</v>
      </c>
      <c r="B6" s="33" t="s">
        <v>16</v>
      </c>
      <c r="C6" s="34" t="s">
        <v>15</v>
      </c>
    </row>
    <row r="7" spans="1:3" ht="25.5">
      <c r="A7" s="32" t="s">
        <v>38</v>
      </c>
      <c r="B7" s="33" t="s">
        <v>17</v>
      </c>
      <c r="C7" s="34" t="s">
        <v>15</v>
      </c>
    </row>
    <row r="8" spans="1:3" ht="38.25">
      <c r="A8" s="32" t="s">
        <v>39</v>
      </c>
      <c r="B8" s="33" t="s">
        <v>41</v>
      </c>
      <c r="C8" s="34" t="s">
        <v>15</v>
      </c>
    </row>
    <row r="9" spans="1:3" ht="153.75" thickBot="1">
      <c r="A9" s="35" t="s">
        <v>40</v>
      </c>
      <c r="B9" s="36" t="s">
        <v>18</v>
      </c>
      <c r="C9" s="37" t="s">
        <v>27</v>
      </c>
    </row>
    <row r="11" spans="1:3" ht="12.75">
      <c r="A11" s="51" t="s">
        <v>19</v>
      </c>
      <c r="B11" s="52"/>
      <c r="C11" s="52"/>
    </row>
    <row r="12" ht="15.75">
      <c r="B12" s="38" t="s">
        <v>20</v>
      </c>
    </row>
    <row r="14" ht="12.75">
      <c r="A14" t="s">
        <v>21</v>
      </c>
    </row>
    <row r="15" ht="12.75">
      <c r="A15" t="s">
        <v>22</v>
      </c>
    </row>
    <row r="16" ht="12.75">
      <c r="B16" t="s">
        <v>23</v>
      </c>
    </row>
    <row r="17" ht="12.75">
      <c r="B17" t="s">
        <v>24</v>
      </c>
    </row>
    <row r="18" ht="12.75">
      <c r="B18" t="s">
        <v>25</v>
      </c>
    </row>
    <row r="19" spans="1:2" ht="12.75">
      <c r="A19" s="39"/>
      <c r="B19" t="s">
        <v>26</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