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485" windowWidth="11565" windowHeight="6540" activeTab="0"/>
  </bookViews>
  <sheets>
    <sheet name="Main Menu" sheetId="1" r:id="rId1"/>
    <sheet name="Instructions" sheetId="2" r:id="rId2"/>
    <sheet name="S-1_AB" sheetId="3" r:id="rId3"/>
    <sheet name="S-1_C" sheetId="4" r:id="rId4"/>
    <sheet name="S-1_C-1" sheetId="5" r:id="rId5"/>
    <sheet name="S-1_D" sheetId="6" r:id="rId6"/>
    <sheet name="S-1_E" sheetId="7" r:id="rId7"/>
    <sheet name="S-1_F" sheetId="8" r:id="rId8"/>
    <sheet name="S-1_G" sheetId="9" r:id="rId9"/>
    <sheet name="S-1_H" sheetId="10" r:id="rId10"/>
    <sheet name="C-1_AB" sheetId="11" r:id="rId11"/>
    <sheet name="C-1_C" sheetId="12" r:id="rId12"/>
    <sheet name="C-1_C-1" sheetId="13" r:id="rId13"/>
    <sheet name="C-1_C-2" sheetId="14" r:id="rId14"/>
    <sheet name="C-1_D" sheetId="15" r:id="rId15"/>
    <sheet name="C-1_D-1" sheetId="16" r:id="rId16"/>
    <sheet name="C-1_E" sheetId="17" r:id="rId17"/>
    <sheet name="C-1_F" sheetId="18" r:id="rId18"/>
    <sheet name="C-1_G" sheetId="19" r:id="rId19"/>
    <sheet name="C-1_H" sheetId="20" r:id="rId20"/>
    <sheet name="C-1_I" sheetId="21" r:id="rId21"/>
    <sheet name="C-1_J" sheetId="22" r:id="rId22"/>
    <sheet name="BRS" sheetId="23" r:id="rId23"/>
  </sheets>
  <definedNames>
    <definedName name="NEW">'S-1_D'!$AF$63</definedName>
    <definedName name="_xlnm.Print_Area" localSheetId="22">'BRS'!$A$2:$M$62</definedName>
    <definedName name="_xlnm.Print_Area" localSheetId="10">'C-1_AB'!$A$2:$AB$50</definedName>
    <definedName name="_xlnm.Print_Area" localSheetId="11">'C-1_C'!$A$2:$AB$50</definedName>
    <definedName name="_xlnm.Print_Area" localSheetId="12">'C-1_C-1'!$A$2:$AM$40</definedName>
    <definedName name="_xlnm.Print_Area" localSheetId="13">'C-1_C-2'!$A$2:$AM$36</definedName>
    <definedName name="_xlnm.Print_Area" localSheetId="14">'C-1_D'!$A$2:$AB$52</definedName>
    <definedName name="_xlnm.Print_Area" localSheetId="15">'C-1_D-1'!$A$2:$AM$37</definedName>
    <definedName name="_xlnm.Print_Area" localSheetId="16">'C-1_E'!$A$2:$AB$54</definedName>
    <definedName name="_xlnm.Print_Area" localSheetId="17">'C-1_F'!$A$2:$AB$55</definedName>
    <definedName name="_xlnm.Print_Area" localSheetId="18">'C-1_G'!$A$2:$AB$54</definedName>
    <definedName name="_xlnm.Print_Area" localSheetId="19">'C-1_H'!$A$2:$AB$52</definedName>
    <definedName name="_xlnm.Print_Area" localSheetId="20">'C-1_I'!$A$2:$AB$54</definedName>
    <definedName name="_xlnm.Print_Area" localSheetId="21">'C-1_J'!$A$2:$AB$27</definedName>
    <definedName name="_xlnm.Print_Area" localSheetId="1">'Instructions'!$B$4:$K$57</definedName>
    <definedName name="_xlnm.Print_Area" localSheetId="2">'S-1_AB'!$A$2:$AB$51</definedName>
    <definedName name="_xlnm.Print_Area" localSheetId="3">'S-1_C'!$A$2:$AB$51</definedName>
    <definedName name="_xlnm.Print_Area" localSheetId="4">'S-1_C-1'!$A$2:$AB$54</definedName>
    <definedName name="_xlnm.Print_Area" localSheetId="5">'S-1_D'!$A$18:$AM$63</definedName>
    <definedName name="_xlnm.Print_Area" localSheetId="6">'S-1_E'!$A$2:$AB$52</definedName>
    <definedName name="_xlnm.Print_Area" localSheetId="7">'S-1_F'!$A$2:$AB$54</definedName>
    <definedName name="_xlnm.Print_Area" localSheetId="8">'S-1_G'!$A$2:$AB$54</definedName>
    <definedName name="_xlnm.Print_Area" localSheetId="9">'S-1_H'!$A$2:$AB$54</definedName>
    <definedName name="_xlnm.Print_Titles" localSheetId="5">'S-1_D'!$3:$17</definedName>
    <definedName name="RENO">'S-1_D'!$AJ$63</definedName>
    <definedName name="Z_01C587E8_F59C_43BA_8A98_BE3BFF0116C9_.wvu.PrintArea" localSheetId="22" hidden="1">'BRS'!$A$2:$M$62</definedName>
    <definedName name="Z_01C587E8_F59C_43BA_8A98_BE3BFF0116C9_.wvu.PrintArea" localSheetId="10" hidden="1">'C-1_AB'!$A$2:$AB$50</definedName>
    <definedName name="Z_01C587E8_F59C_43BA_8A98_BE3BFF0116C9_.wvu.PrintArea" localSheetId="11" hidden="1">'C-1_C'!$A$2:$AB$50</definedName>
    <definedName name="Z_01C587E8_F59C_43BA_8A98_BE3BFF0116C9_.wvu.PrintArea" localSheetId="12" hidden="1">'C-1_C-1'!$A$2:$AM$40</definedName>
    <definedName name="Z_01C587E8_F59C_43BA_8A98_BE3BFF0116C9_.wvu.PrintArea" localSheetId="13" hidden="1">'C-1_C-2'!$A$2:$AM$36</definedName>
    <definedName name="Z_01C587E8_F59C_43BA_8A98_BE3BFF0116C9_.wvu.PrintArea" localSheetId="14" hidden="1">'C-1_D'!$A$2:$AB$52</definedName>
    <definedName name="Z_01C587E8_F59C_43BA_8A98_BE3BFF0116C9_.wvu.PrintArea" localSheetId="15" hidden="1">'C-1_D-1'!$A$2:$AM$37</definedName>
    <definedName name="Z_01C587E8_F59C_43BA_8A98_BE3BFF0116C9_.wvu.PrintArea" localSheetId="16" hidden="1">'C-1_E'!$A$2:$AB$54</definedName>
    <definedName name="Z_01C587E8_F59C_43BA_8A98_BE3BFF0116C9_.wvu.PrintArea" localSheetId="17" hidden="1">'C-1_F'!$A$2:$AB$55</definedName>
    <definedName name="Z_01C587E8_F59C_43BA_8A98_BE3BFF0116C9_.wvu.PrintArea" localSheetId="18" hidden="1">'C-1_G'!$A$2:$AB$54</definedName>
    <definedName name="Z_01C587E8_F59C_43BA_8A98_BE3BFF0116C9_.wvu.PrintArea" localSheetId="19" hidden="1">'C-1_H'!$A$2:$AB$52</definedName>
    <definedName name="Z_01C587E8_F59C_43BA_8A98_BE3BFF0116C9_.wvu.PrintArea" localSheetId="20" hidden="1">'C-1_I'!$A$2:$AB$54</definedName>
    <definedName name="Z_01C587E8_F59C_43BA_8A98_BE3BFF0116C9_.wvu.PrintArea" localSheetId="21" hidden="1">'C-1_J'!$A$2:$AB$27</definedName>
    <definedName name="Z_01C587E8_F59C_43BA_8A98_BE3BFF0116C9_.wvu.PrintArea" localSheetId="1" hidden="1">'Instructions'!$B$4:$K$57</definedName>
    <definedName name="Z_01C587E8_F59C_43BA_8A98_BE3BFF0116C9_.wvu.PrintArea" localSheetId="2" hidden="1">'S-1_AB'!$A$2:$AB$51</definedName>
    <definedName name="Z_01C587E8_F59C_43BA_8A98_BE3BFF0116C9_.wvu.PrintArea" localSheetId="3" hidden="1">'S-1_C'!$A$2:$AB$51</definedName>
    <definedName name="Z_01C587E8_F59C_43BA_8A98_BE3BFF0116C9_.wvu.PrintArea" localSheetId="4" hidden="1">'S-1_C-1'!$A$2:$AB$54</definedName>
    <definedName name="Z_01C587E8_F59C_43BA_8A98_BE3BFF0116C9_.wvu.PrintArea" localSheetId="5" hidden="1">'S-1_D'!$A$18:$AM$63</definedName>
    <definedName name="Z_01C587E8_F59C_43BA_8A98_BE3BFF0116C9_.wvu.PrintArea" localSheetId="6" hidden="1">'S-1_E'!$A$2:$AB$52</definedName>
    <definedName name="Z_01C587E8_F59C_43BA_8A98_BE3BFF0116C9_.wvu.PrintArea" localSheetId="7" hidden="1">'S-1_F'!$A$2:$AB$54</definedName>
    <definedName name="Z_01C587E8_F59C_43BA_8A98_BE3BFF0116C9_.wvu.PrintArea" localSheetId="8" hidden="1">'S-1_G'!$A$2:$AB$54</definedName>
    <definedName name="Z_01C587E8_F59C_43BA_8A98_BE3BFF0116C9_.wvu.PrintArea" localSheetId="9" hidden="1">'S-1_H'!$A$2:$AB$54</definedName>
    <definedName name="Z_01C587E8_F59C_43BA_8A98_BE3BFF0116C9_.wvu.PrintTitles" localSheetId="5" hidden="1">'S-1_D'!$3:$17</definedName>
    <definedName name="Z_E060614D_7BDF_447E_875A_E12188CD3E23_.wvu.PrintArea" localSheetId="22" hidden="1">'BRS'!$A$2:$M$62</definedName>
    <definedName name="Z_E060614D_7BDF_447E_875A_E12188CD3E23_.wvu.PrintArea" localSheetId="10" hidden="1">'C-1_AB'!$A$2:$AB$50</definedName>
    <definedName name="Z_E060614D_7BDF_447E_875A_E12188CD3E23_.wvu.PrintArea" localSheetId="11" hidden="1">'C-1_C'!$A$2:$AB$50</definedName>
    <definedName name="Z_E060614D_7BDF_447E_875A_E12188CD3E23_.wvu.PrintArea" localSheetId="12" hidden="1">'C-1_C-1'!$A$2:$AM$40</definedName>
    <definedName name="Z_E060614D_7BDF_447E_875A_E12188CD3E23_.wvu.PrintArea" localSheetId="13" hidden="1">'C-1_C-2'!$A$2:$AM$36</definedName>
    <definedName name="Z_E060614D_7BDF_447E_875A_E12188CD3E23_.wvu.PrintArea" localSheetId="14" hidden="1">'C-1_D'!$A$2:$AB$52</definedName>
    <definedName name="Z_E060614D_7BDF_447E_875A_E12188CD3E23_.wvu.PrintArea" localSheetId="15" hidden="1">'C-1_D-1'!$A$2:$AM$37</definedName>
    <definedName name="Z_E060614D_7BDF_447E_875A_E12188CD3E23_.wvu.PrintArea" localSheetId="16" hidden="1">'C-1_E'!$A$2:$AB$54</definedName>
    <definedName name="Z_E060614D_7BDF_447E_875A_E12188CD3E23_.wvu.PrintArea" localSheetId="17" hidden="1">'C-1_F'!$A$2:$AB$55</definedName>
    <definedName name="Z_E060614D_7BDF_447E_875A_E12188CD3E23_.wvu.PrintArea" localSheetId="18" hidden="1">'C-1_G'!$A$2:$AB$54</definedName>
    <definedName name="Z_E060614D_7BDF_447E_875A_E12188CD3E23_.wvu.PrintArea" localSheetId="19" hidden="1">'C-1_H'!$A$2:$AB$52</definedName>
    <definedName name="Z_E060614D_7BDF_447E_875A_E12188CD3E23_.wvu.PrintArea" localSheetId="20" hidden="1">'C-1_I'!$A$2:$AB$54</definedName>
    <definedName name="Z_E060614D_7BDF_447E_875A_E12188CD3E23_.wvu.PrintArea" localSheetId="21" hidden="1">'C-1_J'!$A$2:$AB$27</definedName>
    <definedName name="Z_E060614D_7BDF_447E_875A_E12188CD3E23_.wvu.PrintArea" localSheetId="1" hidden="1">'Instructions'!$B$4:$K$57</definedName>
    <definedName name="Z_E060614D_7BDF_447E_875A_E12188CD3E23_.wvu.PrintArea" localSheetId="2" hidden="1">'S-1_AB'!$A$2:$AB$51</definedName>
    <definedName name="Z_E060614D_7BDF_447E_875A_E12188CD3E23_.wvu.PrintArea" localSheetId="3" hidden="1">'S-1_C'!$A$2:$AB$51</definedName>
    <definedName name="Z_E060614D_7BDF_447E_875A_E12188CD3E23_.wvu.PrintArea" localSheetId="4" hidden="1">'S-1_C-1'!$A$2:$AB$54</definedName>
    <definedName name="Z_E060614D_7BDF_447E_875A_E12188CD3E23_.wvu.PrintArea" localSheetId="5" hidden="1">'S-1_D'!$A$18:$AM$63</definedName>
    <definedName name="Z_E060614D_7BDF_447E_875A_E12188CD3E23_.wvu.PrintArea" localSheetId="6" hidden="1">'S-1_E'!$A$2:$AB$52</definedName>
    <definedName name="Z_E060614D_7BDF_447E_875A_E12188CD3E23_.wvu.PrintArea" localSheetId="7" hidden="1">'S-1_F'!$A$2:$AB$54</definedName>
    <definedName name="Z_E060614D_7BDF_447E_875A_E12188CD3E23_.wvu.PrintArea" localSheetId="8" hidden="1">'S-1_G'!$A$2:$AB$54</definedName>
    <definedName name="Z_E060614D_7BDF_447E_875A_E12188CD3E23_.wvu.PrintArea" localSheetId="9" hidden="1">'S-1_H'!$A$2:$AB$54</definedName>
    <definedName name="Z_E060614D_7BDF_447E_875A_E12188CD3E23_.wvu.PrintTitles" localSheetId="5" hidden="1">'S-1_D'!$3:$17</definedName>
  </definedNames>
  <calcPr fullCalcOnLoad="1"/>
</workbook>
</file>

<file path=xl/sharedStrings.xml><?xml version="1.0" encoding="utf-8"?>
<sst xmlns="http://schemas.openxmlformats.org/spreadsheetml/2006/main" count="888" uniqueCount="600">
  <si>
    <t>1. Agency Name:</t>
  </si>
  <si>
    <t>2.  Agency Code:</t>
  </si>
  <si>
    <t>3. Project Title:</t>
  </si>
  <si>
    <t>4.  Agency Priority:</t>
  </si>
  <si>
    <t>Table C-1</t>
  </si>
  <si>
    <t>Complete This Table For Building &amp; Built-in Equipment Budgets Developed Using Comparative Projects</t>
  </si>
  <si>
    <t>p.</t>
  </si>
  <si>
    <t>#1</t>
  </si>
  <si>
    <t>#2</t>
  </si>
  <si>
    <t>#3</t>
  </si>
  <si>
    <t>Table C-2</t>
  </si>
  <si>
    <t>Complete This Table For Building &amp; Built-in Equipment Budgets Developed Using Reference Guide Pricing</t>
  </si>
  <si>
    <t>n.</t>
  </si>
  <si>
    <t>Table D-1</t>
  </si>
  <si>
    <t>Complete This Table For Sitework &amp; Utilities Budgets Developed Using Comparative Projects</t>
  </si>
  <si>
    <t>m.</t>
  </si>
  <si>
    <t>Construction Contingency</t>
  </si>
  <si>
    <t>Project Inspection</t>
  </si>
  <si>
    <t>Other Costs</t>
  </si>
  <si>
    <t>DPB Form C-1</t>
  </si>
  <si>
    <t>Virginia Department of Planning and Budget</t>
  </si>
  <si>
    <t>PROJECT COST PROFILE</t>
  </si>
  <si>
    <t>November 2002</t>
  </si>
  <si>
    <t>A.  General Information</t>
  </si>
  <si>
    <t>B.  Acquisition Cost</t>
  </si>
  <si>
    <t>1.  Proposed budget for Acquisition Cost:</t>
  </si>
  <si>
    <t>2.  Identify method used to develop proposed acquisition budget:</t>
  </si>
  <si>
    <t>3.  Itemize proposed acquisition costs:</t>
  </si>
  <si>
    <t>a.</t>
  </si>
  <si>
    <t>Proposed purchase price:</t>
  </si>
  <si>
    <t>b.</t>
  </si>
  <si>
    <t>Appraisals:</t>
  </si>
  <si>
    <t>c.</t>
  </si>
  <si>
    <t>Surveys:</t>
  </si>
  <si>
    <t>d.</t>
  </si>
  <si>
    <t>Environmental/hazardous material assessments:</t>
  </si>
  <si>
    <t>e.</t>
  </si>
  <si>
    <t>f.</t>
  </si>
  <si>
    <t>Other (list):</t>
  </si>
  <si>
    <t>g.</t>
  </si>
  <si>
    <t>Total proposed acquisition budget</t>
  </si>
  <si>
    <t>Comparative property costs ( i.e., based on similar properties ).  Complete Item 4.</t>
  </si>
  <si>
    <t>Negotiated price.  Attach sales agreement.</t>
  </si>
  <si>
    <t>Appraisal.  Attach copy.</t>
  </si>
  <si>
    <t>Other.  Explain:</t>
  </si>
  <si>
    <t>4.  List comparative properties &amp; associated cost per acre or square foot.</t>
  </si>
  <si>
    <t>Escalation (date escalated to:</t>
  </si>
  <si>
    <t>)</t>
  </si>
  <si>
    <t>C.  Building and Built-in Equipment</t>
  </si>
  <si>
    <t>1.  Proposed budget for Building and Built-in Equipment:</t>
  </si>
  <si>
    <t>2.  Identify method used to develop proposed building and  built-in equipment budget:</t>
  </si>
  <si>
    <t>Comparative project costs (i.e., based on similar projects).  Complete Table C-1.</t>
  </si>
  <si>
    <t>Reference guide pricing (Means, Marshall &amp; Swift, Tradeline, etc.).  Complete Table C-2.</t>
  </si>
  <si>
    <t>Schematic phase estimate.  Attach complete copy of estimate.</t>
  </si>
  <si>
    <t>Preliminary phase estimate. Attach complete copy of estimate.</t>
  </si>
  <si>
    <t>Other.  Complete Item 3.</t>
  </si>
  <si>
    <t>supporting details:</t>
  </si>
  <si>
    <t>3.  If budget was developed using another method, describe the method used below, and attach</t>
  </si>
  <si>
    <t>PROJECT</t>
  </si>
  <si>
    <t>Project title:</t>
  </si>
  <si>
    <t>Owner:</t>
  </si>
  <si>
    <t>Project location:</t>
  </si>
  <si>
    <t>Construction contract award date:</t>
  </si>
  <si>
    <t>COMPARATIVE PROJECT SCOPE</t>
  </si>
  <si>
    <t>Gross area (GSF):</t>
  </si>
  <si>
    <t>COMPARATIVE PROJECT COST</t>
  </si>
  <si>
    <t>Construction contract award amount:</t>
  </si>
  <si>
    <t>h.</t>
  </si>
  <si>
    <t>Building &amp; built-in equipment amount:</t>
  </si>
  <si>
    <t>i.</t>
  </si>
  <si>
    <t>Building &amp; built-in equipment cost/GSF  ( h/e ) :</t>
  </si>
  <si>
    <t>j.</t>
  </si>
  <si>
    <t>Proposed project's gross area:</t>
  </si>
  <si>
    <t>k.</t>
  </si>
  <si>
    <t>Subtotal cost, adjusted for size  ( i x j ):</t>
  </si>
  <si>
    <t>l.</t>
  </si>
  <si>
    <t>Escalation to proposed construction bid date:</t>
  </si>
  <si>
    <t>Subtotal, adjusted for escalation ( k + l ) :</t>
  </si>
  <si>
    <t>Other cost adjustments. Describe in (p) below:</t>
  </si>
  <si>
    <t>o.</t>
  </si>
  <si>
    <t>Total comparative cost  ( m + n ):</t>
  </si>
  <si>
    <t>Comparative Project</t>
  </si>
  <si>
    <t xml:space="preserve">Itemize adjustments (plus or minus) to the comparative project's building &amp; built-in equip't cost to make it comparable in </t>
  </si>
  <si>
    <t>scope, location, complexity, etc. to the proposed project.</t>
  </si>
  <si>
    <t>REFERENCE GUIDE</t>
  </si>
  <si>
    <t>Reference guide page number:</t>
  </si>
  <si>
    <t>Reference guide item (e.g., 5-10 story office)</t>
  </si>
  <si>
    <t>Reference guide used (e.g., R.S. Means, M&amp;S, etc.)</t>
  </si>
  <si>
    <r>
      <t>Reference guide volume (e.g., "</t>
    </r>
    <r>
      <rPr>
        <i/>
        <sz val="9"/>
        <rFont val="Arial"/>
        <family val="2"/>
      </rPr>
      <t>Means SF Costs"</t>
    </r>
    <r>
      <rPr>
        <sz val="9"/>
        <rFont val="Arial"/>
        <family val="2"/>
      </rPr>
      <t>)</t>
    </r>
  </si>
  <si>
    <t>Reference guide data date (e.g., Jan. 2002)</t>
  </si>
  <si>
    <t>Building &amp; built-in equipment cost per GSF:</t>
  </si>
  <si>
    <t>Construction cost per gross square foot:</t>
  </si>
  <si>
    <t>Subtotal cost, adjusted for size  ( g x h ):</t>
  </si>
  <si>
    <t>Subtotal, adjusted for escalation ( I + j ) :</t>
  </si>
  <si>
    <t>Total comparative cost  ( k + l ):</t>
  </si>
  <si>
    <t>Other cost adjustments. Describe in (n) below:</t>
  </si>
  <si>
    <t>Reference Guide</t>
  </si>
  <si>
    <t>REFERENCE GUIDE COST</t>
  </si>
  <si>
    <t>Key quantity (i.e., # of beds, cells, spaces, ...):</t>
  </si>
  <si>
    <t>D. Sitework and Utilities</t>
  </si>
  <si>
    <t>1.  Proposed budget for Sitework and Utilities:</t>
  </si>
  <si>
    <t>2.  Identify method used to develop proposed sitework and utilities budget:</t>
  </si>
  <si>
    <t>Comparative project costs (i.e., based on similar projects).  Complete Table D-1.</t>
  </si>
  <si>
    <t>Percent of building cost.  Complete Item 3.</t>
  </si>
  <si>
    <t>Preliminary phase estimate.  Attach complete copy of estimate.</t>
  </si>
  <si>
    <t>Other.  Complete Item 4.</t>
  </si>
  <si>
    <t>4.  If budget was developed using another method, describe the method used below, and attach</t>
  </si>
  <si>
    <t>3.  If budget was developed as a percent of building &amp; built-in equipment cost, complete the following table.</t>
  </si>
  <si>
    <t>List each data source (i.e., smilar project or reference guide) that was used:</t>
  </si>
  <si>
    <t>(list project or other reference)</t>
  </si>
  <si>
    <t>Sitework and Utilities Scope between the</t>
  </si>
  <si>
    <t>Data Source Name</t>
  </si>
  <si>
    <t>Built-in Equipment Cost</t>
  </si>
  <si>
    <t>Cost as a % of Building &amp;</t>
  </si>
  <si>
    <t>Data Source's</t>
  </si>
  <si>
    <t>Sitework &amp; Utilities</t>
  </si>
  <si>
    <t>List Major Differences in</t>
  </si>
  <si>
    <t>Data Source and the Proposed Project</t>
  </si>
  <si>
    <t>a.  Percentage rate proposed based on above data sources:</t>
  </si>
  <si>
    <t>b.  Proposed building &amp; built-in equipment budget (from Section C, item 1):</t>
  </si>
  <si>
    <t>c.  Total proposed sitework &amp; utilities budget ( a x b ):</t>
  </si>
  <si>
    <t>Sitework &amp; utilities amount:</t>
  </si>
  <si>
    <t>Subtotal, adjusted for escalation ( h + i ) :</t>
  </si>
  <si>
    <t>Total comparative cost  ( j + k ):</t>
  </si>
  <si>
    <t>Other cost adjustments.  Describe in (m) below:</t>
  </si>
  <si>
    <t xml:space="preserve">Itemize adjustments (plus or minus) to the comparative project's sitework &amp; utilities cost to make it comparable in </t>
  </si>
  <si>
    <t>E.  Architectural and Engineering Fees</t>
  </si>
  <si>
    <t>2.  Identify method used to develop proposed budget for architectural and engineering fees:</t>
  </si>
  <si>
    <t>Negotiated price.  Attach contract or memorandum of understanding.</t>
  </si>
  <si>
    <t>Percent of construction cost.  Complete Item 3.</t>
  </si>
  <si>
    <t>Detailed estimate (tasks and man-hours).  Attach DGS Form CO-2.3 or similar breakdown.</t>
  </si>
  <si>
    <t>1.  Proposed budget for Architectural and Engineering Fees  (from Item 5 below):</t>
  </si>
  <si>
    <t>3.  If A/E fee budget was developed as a percent of the construction cost, complete the following table:</t>
  </si>
  <si>
    <t>b.  Fee % for bidding, construction, and closeout services:</t>
  </si>
  <si>
    <t>Phase</t>
  </si>
  <si>
    <t>Guideline %</t>
  </si>
  <si>
    <t>(CPSM, Ch. 6)</t>
  </si>
  <si>
    <t>Proposed</t>
  </si>
  <si>
    <t>Fee %</t>
  </si>
  <si>
    <t>a.  Fee % for design phase services</t>
  </si>
  <si>
    <t>c.  Total fee % for basic services (a+b):</t>
  </si>
  <si>
    <t>CPSM</t>
  </si>
  <si>
    <t>d.  If proposed fee percentages differ from DGS's CPSM ( Construction and Professional Services</t>
  </si>
  <si>
    <t>Manual ) guidelines, provide rationale:</t>
  </si>
  <si>
    <t>4.  If budget was developed using another method, describe the method used below and attach</t>
  </si>
  <si>
    <t>Fee amount for design phase services:</t>
  </si>
  <si>
    <t>Fee amount for bidding, construction &amp; closeout services:</t>
  </si>
  <si>
    <t>Fee amount for additional services:</t>
  </si>
  <si>
    <t>A/E reimbursable expenses:</t>
  </si>
  <si>
    <t>A/E site visit expenses:</t>
  </si>
  <si>
    <t>Total proposed budget for architectural &amp; engineering fees  (a+b+c+d+e):</t>
  </si>
  <si>
    <r>
      <t xml:space="preserve">5.  </t>
    </r>
    <r>
      <rPr>
        <b/>
        <u val="single"/>
        <sz val="9"/>
        <rFont val="Arial"/>
        <family val="2"/>
      </rPr>
      <t>A/E Fee Summary</t>
    </r>
    <r>
      <rPr>
        <b/>
        <sz val="9"/>
        <rFont val="Arial"/>
        <family val="2"/>
      </rPr>
      <t>.  (Complete this table regardless of method used to compute A/E fees):</t>
    </r>
  </si>
  <si>
    <t>F.  Loose Furnishings and Equipment</t>
  </si>
  <si>
    <t>1.  Proposed budget for Loose Furnishings and Equipment:</t>
  </si>
  <si>
    <t>2.  Identify method used to develop proposed budget for loose furnishings and equipment:</t>
  </si>
  <si>
    <r>
      <t xml:space="preserve">Itemized </t>
    </r>
    <r>
      <rPr>
        <b/>
        <u val="single"/>
        <sz val="9"/>
        <rFont val="Arial"/>
        <family val="2"/>
      </rPr>
      <t>and</t>
    </r>
    <r>
      <rPr>
        <b/>
        <sz val="9"/>
        <rFont val="Arial"/>
        <family val="2"/>
      </rPr>
      <t xml:space="preserve"> priced list of furnishings and equipment requirements.  Attach copy.</t>
    </r>
  </si>
  <si>
    <t>Percent of building &amp; built-in equipment cost.  Complete Item 3.</t>
  </si>
  <si>
    <t>Dollars per square foot of building area. Complete Item 4.</t>
  </si>
  <si>
    <t>Other.  Complete Item 5.</t>
  </si>
  <si>
    <t>Loose Furnishings &amp;</t>
  </si>
  <si>
    <t>Equipment Cost as a %</t>
  </si>
  <si>
    <t>of Building and Built-in</t>
  </si>
  <si>
    <t>Equipment Cost</t>
  </si>
  <si>
    <t>List Major Differences in Furnishings</t>
  </si>
  <si>
    <t>and Equipment Scope between the</t>
  </si>
  <si>
    <t>c.  Total proposed loose furnishings and equipment budget ( a x b ):</t>
  </si>
  <si>
    <t>5.  If budget was developed using another method, describe the method used below, and attach</t>
  </si>
  <si>
    <t>Furnishings &amp; Equipment</t>
  </si>
  <si>
    <t>Data Source's Loose</t>
  </si>
  <si>
    <t>Unit Cost per</t>
  </si>
  <si>
    <t>Gross Square Foot</t>
  </si>
  <si>
    <t>a.  Proposed loose furnishings &amp; equipment cost/sf based on above sources:</t>
  </si>
  <si>
    <t>b.  Proposed building gross area:</t>
  </si>
  <si>
    <t>G. Construction Contingency</t>
  </si>
  <si>
    <t>1.  Proposed budget for Construction Contingency:</t>
  </si>
  <si>
    <t>Proposed building and built-in equipment budget (Section C, Item 1):</t>
  </si>
  <si>
    <t>Proposed sitework and utilities budget (Section D, Item 1):</t>
  </si>
  <si>
    <t>Proposed construction budget ( a+b):</t>
  </si>
  <si>
    <t>Proposed construction contingency ( 2% x c )</t>
  </si>
  <si>
    <t xml:space="preserve">3.  Additional contingency beyond the standard 2% allowance will only be granted for exceptional </t>
  </si>
  <si>
    <t>2.  Construction contingency is allowed at 2%.</t>
  </si>
  <si>
    <t xml:space="preserve">conditions that have a high probability of severely impacting the proposed project budget.  If such </t>
  </si>
  <si>
    <t>conditions exist on this project, describe the conditions below and document, in detail, the method used</t>
  </si>
  <si>
    <t>to calculate the additional contingency allowance.  Include this allowance as a line item in the Other</t>
  </si>
  <si>
    <r>
      <t xml:space="preserve">Cost Section ( Section </t>
    </r>
    <r>
      <rPr>
        <b/>
        <sz val="10"/>
        <rFont val="Times New Roman"/>
        <family val="1"/>
      </rPr>
      <t xml:space="preserve">I </t>
    </r>
    <r>
      <rPr>
        <b/>
        <sz val="9"/>
        <rFont val="Arial"/>
        <family val="2"/>
      </rPr>
      <t>).</t>
    </r>
  </si>
  <si>
    <t>H.  Project Inspection</t>
  </si>
  <si>
    <t>1.  Proposed budget for Project Inspection:</t>
  </si>
  <si>
    <t>2.  Identify method used to develop proposed budget for project inspection expense:</t>
  </si>
  <si>
    <t>Estimate.  Complete Item 3.</t>
  </si>
  <si>
    <t>Percent of construction cost.  Complete Item 4.</t>
  </si>
  <si>
    <t>4.  If inspection budget was developed as a percent of total construction cost, complete the following table.</t>
  </si>
  <si>
    <t>Inspection Expence</t>
  </si>
  <si>
    <t>Total Construction Cost</t>
  </si>
  <si>
    <t>as a % of</t>
  </si>
  <si>
    <t>of Inspection Services between the</t>
  </si>
  <si>
    <t>List Major Differences in the Scope</t>
  </si>
  <si>
    <t>b.  Proposed construction budget (from Section G, Item 2.c):</t>
  </si>
  <si>
    <t>Number of months inspection services will be required:</t>
  </si>
  <si>
    <t>Number of inspectors required:</t>
  </si>
  <si>
    <t>Percent of inspectors' time allocated to this project:</t>
  </si>
  <si>
    <t>Equivalent man-months  ( a x b x c ):</t>
  </si>
  <si>
    <t>Rate per man-month:</t>
  </si>
  <si>
    <t>Total proposed project inspection budget  ( d x e ):</t>
  </si>
  <si>
    <t>3.  If inspection budget was estimated, complete the following table:</t>
  </si>
  <si>
    <t xml:space="preserve">FUNDED WITHIN THE AGENCY'S OPERATING BUDGET, DO NOT INCLUDE THESE </t>
  </si>
  <si>
    <t>BE PERFORMED BY PERSONNEL WHO ARE FUNDED WITHIN THE AGENCY'S OPERATING</t>
  </si>
  <si>
    <t>2.  Itemize Other Costs:</t>
  </si>
  <si>
    <t>Asbestos &amp; Lead Base Paint Survey and Design:</t>
  </si>
  <si>
    <t>Independent Cost Estimates:</t>
  </si>
  <si>
    <t>Value Engineering:</t>
  </si>
  <si>
    <t>Subsoil Investigations:</t>
  </si>
  <si>
    <t>Construction Testing Services:</t>
  </si>
  <si>
    <t>Printing:</t>
  </si>
  <si>
    <t>Advertisements:</t>
  </si>
  <si>
    <t>Signage:</t>
  </si>
  <si>
    <t>Moving Expenses:</t>
  </si>
  <si>
    <t>Total proposed budget for other costs:</t>
  </si>
  <si>
    <t>* - Do not include in "Other Costs" if already included in "Construction Cost".</t>
  </si>
  <si>
    <r>
      <t>Agency Project Management</t>
    </r>
    <r>
      <rPr>
        <sz val="9"/>
        <rFont val="Arial"/>
        <family val="2"/>
      </rPr>
      <t xml:space="preserve"> (see note above):</t>
    </r>
  </si>
  <si>
    <r>
      <t>Special Consultants</t>
    </r>
    <r>
      <rPr>
        <sz val="9"/>
        <rFont val="Arial"/>
        <family val="2"/>
      </rPr>
      <t xml:space="preserve"> ( if not included in A/E Fees):</t>
    </r>
  </si>
  <si>
    <r>
      <t xml:space="preserve">Asbestos Abatement:  </t>
    </r>
    <r>
      <rPr>
        <sz val="10"/>
        <rFont val="Arial"/>
        <family val="2"/>
      </rPr>
      <t>*</t>
    </r>
  </si>
  <si>
    <r>
      <t>Work By Owner</t>
    </r>
    <r>
      <rPr>
        <sz val="9"/>
        <rFont val="Arial"/>
        <family val="2"/>
      </rPr>
      <t xml:space="preserve"> (see note above):</t>
    </r>
  </si>
  <si>
    <r>
      <t xml:space="preserve">Miscellaneous Utility Charges:  </t>
    </r>
    <r>
      <rPr>
        <sz val="10"/>
        <rFont val="Arial"/>
        <family val="2"/>
      </rPr>
      <t>*</t>
    </r>
  </si>
  <si>
    <r>
      <t>Miscellaneous Other Costs</t>
    </r>
    <r>
      <rPr>
        <sz val="9"/>
        <rFont val="Arial"/>
        <family val="2"/>
      </rPr>
      <t xml:space="preserve"> (itemize):</t>
    </r>
  </si>
  <si>
    <t>Portion To Be</t>
  </si>
  <si>
    <t>Expended During</t>
  </si>
  <si>
    <t>The Planning Phase</t>
  </si>
  <si>
    <t>(i.e., during the</t>
  </si>
  <si>
    <t>Design Phase)</t>
  </si>
  <si>
    <t>(Column 2)</t>
  </si>
  <si>
    <t>(Column 1)</t>
  </si>
  <si>
    <t>Total</t>
  </si>
  <si>
    <t>Amount</t>
  </si>
  <si>
    <t>Other Cost Category</t>
  </si>
  <si>
    <t>and A/E Additional Services should be included</t>
  </si>
  <si>
    <t>in Section E, Architectural and Engineering Fees.</t>
  </si>
  <si>
    <t>all other A/E Fees, A/E Reimbursables, A/E Travel,</t>
  </si>
  <si>
    <r>
      <t>NOTE</t>
    </r>
    <r>
      <rPr>
        <b/>
        <sz val="10"/>
        <rFont val="Arial"/>
        <family val="2"/>
      </rPr>
      <t>:  IF PROJECT MANAGEMENT, "WORK BY OWNER", OR OTHER TASKS BELOW WILL</t>
    </r>
  </si>
  <si>
    <r>
      <t>Note</t>
    </r>
    <r>
      <rPr>
        <b/>
        <sz val="9"/>
        <rFont val="Arial"/>
        <family val="2"/>
      </rPr>
      <t>:  With the exception of "Special Consultants",</t>
    </r>
  </si>
  <si>
    <t>3.  Provide supporting budget development detail for every Other Cost category above exceeding $50,000</t>
  </si>
  <si>
    <t>(describe the method used to develop the proposed budget amount and show calculations):</t>
  </si>
  <si>
    <t>J.  Planning Costs</t>
  </si>
  <si>
    <t>A/E fee amounts which will be expended during the design phase:</t>
  </si>
  <si>
    <t>( Include appropriate costs from Section E, Item 5 )</t>
  </si>
  <si>
    <t>b</t>
  </si>
  <si>
    <t>Other Costs which be expended during the design phase:</t>
  </si>
  <si>
    <t>Total proposed "planning only" budget ( a + b):</t>
  </si>
  <si>
    <t>2.  Planning cost summary:</t>
  </si>
  <si>
    <r>
      <t xml:space="preserve">( Cost from Section </t>
    </r>
    <r>
      <rPr>
        <b/>
        <sz val="9"/>
        <rFont val="Times New Roman"/>
        <family val="1"/>
      </rPr>
      <t xml:space="preserve">I </t>
    </r>
    <r>
      <rPr>
        <b/>
        <sz val="9"/>
        <rFont val="Arial"/>
        <family val="2"/>
      </rPr>
      <t>, Item 2(p), Column 2 )</t>
    </r>
  </si>
  <si>
    <r>
      <t>NOTE</t>
    </r>
    <r>
      <rPr>
        <b/>
        <sz val="10"/>
        <rFont val="Arial"/>
        <family val="2"/>
      </rPr>
      <t xml:space="preserve">:  IF PROJECT INSPECTION WILL BE PERFORMED BY PERSONNEL WHO ARE  </t>
    </r>
  </si>
  <si>
    <r>
      <t>I</t>
    </r>
    <r>
      <rPr>
        <b/>
        <u val="single"/>
        <sz val="12"/>
        <rFont val="Arial"/>
        <family val="2"/>
      </rPr>
      <t>.  Other Costs</t>
    </r>
  </si>
  <si>
    <t>BUDGET RECOMMENDATION SUMMARY</t>
  </si>
  <si>
    <t>Agency:</t>
  </si>
  <si>
    <t>Agency Priority:</t>
  </si>
  <si>
    <t>Project Title:</t>
  </si>
  <si>
    <t>BCOM Lead Reviewer:</t>
  </si>
  <si>
    <t>BCOM Cost Reviewer:</t>
  </si>
  <si>
    <t>Description:</t>
  </si>
  <si>
    <t>Recommendation Date:</t>
  </si>
  <si>
    <t>Proposed Bid Date:</t>
  </si>
  <si>
    <t>SCOPE SUMMARY</t>
  </si>
  <si>
    <t>DOCUMENTATION</t>
  </si>
  <si>
    <t>(project areas quantified in square feet)</t>
  </si>
  <si>
    <t>Agency</t>
  </si>
  <si>
    <t>BCOM</t>
  </si>
  <si>
    <t>Proposal</t>
  </si>
  <si>
    <t>Recommendation</t>
  </si>
  <si>
    <t>Total Gross Area</t>
  </si>
  <si>
    <t>COST SUMMARY</t>
  </si>
  <si>
    <t>COST RATIOS</t>
  </si>
  <si>
    <t>Cost Category</t>
  </si>
  <si>
    <t>Recom.</t>
  </si>
  <si>
    <t>Quantity Units</t>
  </si>
  <si>
    <t>per square foot</t>
  </si>
  <si>
    <t>Utilities &amp; Sitework</t>
  </si>
  <si>
    <t>of construction cost</t>
  </si>
  <si>
    <t>TOTAL CONSTRUCTION COST</t>
  </si>
  <si>
    <t>A/E Fees</t>
  </si>
  <si>
    <t>Furnishings/Movable Equipment</t>
  </si>
  <si>
    <t>Land Acquisition</t>
  </si>
  <si>
    <t>TOTAL PROJECT COST</t>
  </si>
  <si>
    <t>-</t>
  </si>
  <si>
    <t>&lt;</t>
  </si>
  <si>
    <r>
      <t xml:space="preserve"> </t>
    </r>
    <r>
      <rPr>
        <b/>
        <u val="single"/>
        <sz val="10"/>
        <rFont val="Arial"/>
        <family val="2"/>
      </rPr>
      <t>Note to DPB Analyst</t>
    </r>
    <r>
      <rPr>
        <sz val="10"/>
        <rFont val="Arial"/>
        <family val="2"/>
      </rPr>
      <t>:  Please verify prior</t>
    </r>
  </si>
  <si>
    <t>NET FUNDING RECOMMENDED</t>
  </si>
  <si>
    <t xml:space="preserve">    funding and adjust net funding as required.</t>
  </si>
  <si>
    <t>REMARKS</t>
  </si>
  <si>
    <t>DEPARTMENT OF GENERAL SERVICES  -  DIVISION OF ENGINEERING &amp; BUILDINGS  -  BUREAU OF CAPITAL OUTLAY MANAGEMENT</t>
  </si>
  <si>
    <t>2004-2006 BIENNIUM</t>
  </si>
  <si>
    <t>Building &amp; Built-in Equipment</t>
  </si>
  <si>
    <t xml:space="preserve">        not provided</t>
  </si>
  <si>
    <t xml:space="preserve">        poor</t>
  </si>
  <si>
    <t xml:space="preserve">        fair / good</t>
  </si>
  <si>
    <t xml:space="preserve">        very good</t>
  </si>
  <si>
    <t>Form S-1</t>
  </si>
  <si>
    <t>Scope Profile</t>
  </si>
  <si>
    <t>Cost Profile</t>
  </si>
  <si>
    <t>Form C-1</t>
  </si>
  <si>
    <t>(quality of project definition provided by agency)</t>
  </si>
  <si>
    <t>Part A</t>
  </si>
  <si>
    <t>Part B</t>
  </si>
  <si>
    <t>Part C</t>
  </si>
  <si>
    <t>Part D</t>
  </si>
  <si>
    <t>Part E</t>
  </si>
  <si>
    <t>Part F</t>
  </si>
  <si>
    <t>Part G</t>
  </si>
  <si>
    <t>Part H</t>
  </si>
  <si>
    <t>Part J</t>
  </si>
  <si>
    <t>General Information</t>
  </si>
  <si>
    <t>Acquisition Cost</t>
  </si>
  <si>
    <t>Reference Guide Pricing</t>
  </si>
  <si>
    <t>Comparable Project Pricing</t>
  </si>
  <si>
    <t>Architectural &amp; Engineering Fees</t>
  </si>
  <si>
    <t>"Planning Only" Cost</t>
  </si>
  <si>
    <t>Part I</t>
  </si>
  <si>
    <t>New Construction Information</t>
  </si>
  <si>
    <t>Renovation Information</t>
  </si>
  <si>
    <t>Space Requirements</t>
  </si>
  <si>
    <t>Gross Area Summary</t>
  </si>
  <si>
    <t>Sitework Information</t>
  </si>
  <si>
    <t>Utilities Information</t>
  </si>
  <si>
    <t>"Non-Building" Project Information</t>
  </si>
  <si>
    <t>Existing Conditions/Proposed Improvements</t>
  </si>
  <si>
    <t>PROJECT SCOPE PROFILE</t>
  </si>
  <si>
    <t>DPB Form S-1</t>
  </si>
  <si>
    <t>C.  Renovation Information</t>
  </si>
  <si>
    <t>B.  New Construction Information</t>
  </si>
  <si>
    <t>6.  Contact Person's Telephone Number:</t>
  </si>
  <si>
    <t>5.  Name of Person to Contact about this Form:</t>
  </si>
  <si>
    <t>3.  Project Title:</t>
  </si>
  <si>
    <t>1.  Agency Name:</t>
  </si>
  <si>
    <t>7.  Contact Person's E-mail Address:</t>
  </si>
  <si>
    <t>(Complete this section for new buildings &amp; building additions.)</t>
  </si>
  <si>
    <t>1.  Description of Proposed Use (describe general functions/activities):</t>
  </si>
  <si>
    <t>2.  Basic Shape:</t>
  </si>
  <si>
    <t>4.  Height:</t>
  </si>
  <si>
    <t>3.  Number of Stories:</t>
  </si>
  <si>
    <t>5.  Exterior Walls:</t>
  </si>
  <si>
    <t>6.  Interior Walls:</t>
  </si>
  <si>
    <t>7.  Floor Finishes:</t>
  </si>
  <si>
    <t>8.  Ceilings:</t>
  </si>
  <si>
    <t>9.  Special Building Features and Rationalle for Each (e.g., atrium, skylights, monumental stair, etc.):</t>
  </si>
  <si>
    <t>10.  Special Building Mechanical Systems or Features:</t>
  </si>
  <si>
    <t>11.  Special Building Electrical Systems or Features:</t>
  </si>
  <si>
    <r>
      <t xml:space="preserve">2.  Description of </t>
    </r>
    <r>
      <rPr>
        <b/>
        <u val="single"/>
        <sz val="9"/>
        <rFont val="Arial"/>
        <family val="2"/>
      </rPr>
      <t>Proposed Use</t>
    </r>
    <r>
      <rPr>
        <b/>
        <sz val="9"/>
        <rFont val="Arial"/>
        <family val="2"/>
      </rPr>
      <t xml:space="preserve"> of existing space:</t>
    </r>
  </si>
  <si>
    <r>
      <t xml:space="preserve">1.  Description of </t>
    </r>
    <r>
      <rPr>
        <b/>
        <u val="single"/>
        <sz val="9"/>
        <rFont val="Arial"/>
        <family val="2"/>
      </rPr>
      <t>Present Use</t>
    </r>
    <r>
      <rPr>
        <b/>
        <sz val="9"/>
        <rFont val="Arial"/>
        <family val="2"/>
      </rPr>
      <t xml:space="preserve"> of existing space:</t>
    </r>
  </si>
  <si>
    <t>3.  Basic Shape:</t>
  </si>
  <si>
    <t>4.  Number of Stories:</t>
  </si>
  <si>
    <t>5.  Height:</t>
  </si>
  <si>
    <t>6.  Year Building was Constructed:</t>
  </si>
  <si>
    <t>9.  Date of Building Condition Survey:</t>
  </si>
  <si>
    <r>
      <t xml:space="preserve">7.  Summary of </t>
    </r>
    <r>
      <rPr>
        <b/>
        <u val="single"/>
        <sz val="9"/>
        <rFont val="Arial"/>
        <family val="2"/>
      </rPr>
      <t>Existing Conditions</t>
    </r>
    <r>
      <rPr>
        <b/>
        <sz val="9"/>
        <rFont val="Arial"/>
        <family val="2"/>
      </rPr>
      <t xml:space="preserve"> (provide details in Table C-1):</t>
    </r>
  </si>
  <si>
    <r>
      <t xml:space="preserve">8.  Summary of </t>
    </r>
    <r>
      <rPr>
        <b/>
        <u val="single"/>
        <sz val="9"/>
        <rFont val="Arial"/>
        <family val="2"/>
      </rPr>
      <t>Proposed Improvements</t>
    </r>
    <r>
      <rPr>
        <b/>
        <sz val="9"/>
        <rFont val="Arial"/>
        <family val="2"/>
      </rPr>
      <t xml:space="preserve"> (provide details in Table C-1):</t>
    </r>
  </si>
  <si>
    <t>Foundation:</t>
  </si>
  <si>
    <t>Frame:</t>
  </si>
  <si>
    <t>Floors:</t>
  </si>
  <si>
    <t>Membrane:</t>
  </si>
  <si>
    <t>Structure:</t>
  </si>
  <si>
    <t>Walls:</t>
  </si>
  <si>
    <t>Systems:</t>
  </si>
  <si>
    <t>Hard ware</t>
  </si>
  <si>
    <t>Interior</t>
  </si>
  <si>
    <t>9.</t>
  </si>
  <si>
    <t>Doors and</t>
  </si>
  <si>
    <t>8.</t>
  </si>
  <si>
    <t>Window</t>
  </si>
  <si>
    <t>7.</t>
  </si>
  <si>
    <t>Exterior</t>
  </si>
  <si>
    <t>6.</t>
  </si>
  <si>
    <t>Roof</t>
  </si>
  <si>
    <t>5.</t>
  </si>
  <si>
    <t>4.</t>
  </si>
  <si>
    <t>Supported</t>
  </si>
  <si>
    <t>3.</t>
  </si>
  <si>
    <t>2.</t>
  </si>
  <si>
    <t>Building</t>
  </si>
  <si>
    <t>1.</t>
  </si>
  <si>
    <t>10.</t>
  </si>
  <si>
    <t>Finishes:</t>
  </si>
  <si>
    <t>11.</t>
  </si>
  <si>
    <t>Fire Sprinkler</t>
  </si>
  <si>
    <t>12.</t>
  </si>
  <si>
    <t>Domestic</t>
  </si>
  <si>
    <t>Plumbing:</t>
  </si>
  <si>
    <t>Mechanical</t>
  </si>
  <si>
    <t>(HVAC)</t>
  </si>
  <si>
    <t>13.</t>
  </si>
  <si>
    <t>14.</t>
  </si>
  <si>
    <t>Electrical</t>
  </si>
  <si>
    <t>Power:</t>
  </si>
  <si>
    <t>15.</t>
  </si>
  <si>
    <t>Lighting:</t>
  </si>
  <si>
    <t>16.</t>
  </si>
  <si>
    <t>Fire Alarm</t>
  </si>
  <si>
    <t>17.</t>
  </si>
  <si>
    <t>Security</t>
  </si>
  <si>
    <t>Other Systems  (describe existing conditions &amp; proposed improvements):</t>
  </si>
  <si>
    <t>18.</t>
  </si>
  <si>
    <t>Affected</t>
  </si>
  <si>
    <t>Area (SF)</t>
  </si>
  <si>
    <t>Work</t>
  </si>
  <si>
    <t>Repair</t>
  </si>
  <si>
    <t>Needs</t>
  </si>
  <si>
    <t>No</t>
  </si>
  <si>
    <t>Minor</t>
  </si>
  <si>
    <t>Major</t>
  </si>
  <si>
    <t>Replaced</t>
  </si>
  <si>
    <t>To Be</t>
  </si>
  <si>
    <t>Description of</t>
  </si>
  <si>
    <t>Improvements</t>
  </si>
  <si>
    <t>Survey of Existing Conditions</t>
  </si>
  <si>
    <t>Floor or</t>
  </si>
  <si>
    <t>System</t>
  </si>
  <si>
    <t>D.  Space Requirements Information</t>
  </si>
  <si>
    <t>(a)</t>
  </si>
  <si>
    <t>(b)</t>
  </si>
  <si>
    <t>(c)</t>
  </si>
  <si>
    <t>(d)</t>
  </si>
  <si>
    <t>(e)</t>
  </si>
  <si>
    <t>(f)</t>
  </si>
  <si>
    <t>(g) = (e) x (f)</t>
  </si>
  <si>
    <t>(h)</t>
  </si>
  <si>
    <t>Required</t>
  </si>
  <si>
    <t>Net</t>
  </si>
  <si>
    <t>Special</t>
  </si>
  <si>
    <t>Number</t>
  </si>
  <si>
    <t>Square</t>
  </si>
  <si>
    <t>Total Net</t>
  </si>
  <si>
    <t>Net Area</t>
  </si>
  <si>
    <t>of</t>
  </si>
  <si>
    <t>Feet</t>
  </si>
  <si>
    <t>(program</t>
  </si>
  <si>
    <t>Apportioned</t>
  </si>
  <si>
    <t>Basis For Area</t>
  </si>
  <si>
    <t>Stations</t>
  </si>
  <si>
    <t>Per</t>
  </si>
  <si>
    <t>assignable)</t>
  </si>
  <si>
    <t>To New</t>
  </si>
  <si>
    <t>To Type "A"</t>
  </si>
  <si>
    <t>Space Type</t>
  </si>
  <si>
    <t>Requirements</t>
  </si>
  <si>
    <t>or Users</t>
  </si>
  <si>
    <t>Spaces</t>
  </si>
  <si>
    <t>Space</t>
  </si>
  <si>
    <t>Square Feet</t>
  </si>
  <si>
    <t>Construction</t>
  </si>
  <si>
    <t>Renovation</t>
  </si>
  <si>
    <t>Function/</t>
  </si>
  <si>
    <t>Requirements/</t>
  </si>
  <si>
    <t>Use</t>
  </si>
  <si>
    <t>(i) = (g) - (h)</t>
  </si>
  <si>
    <t>2.  Net Area (i.e., program assignable area):</t>
  </si>
  <si>
    <t>3.  Building Efficiency Factor (i.e., ratio of net to gross area):</t>
  </si>
  <si>
    <t>4.  Gross Area  (Net Area divided by Bldg Efficiency Factor):</t>
  </si>
  <si>
    <t>- Do not list "non-assignable" spaces (e.g., corridors, lobbies, toilets, stairs, mechanical rooms, etc.) in this table.</t>
  </si>
  <si>
    <t xml:space="preserve">  Non-assignable spaces are included in the total gross area by applying the building efficiency factors (line 3h and line 3i).</t>
  </si>
  <si>
    <t>(Refer to the CPSM for Guideline Building Efficiency ratios.)</t>
  </si>
  <si>
    <t>- Complete this table for New Construction and "Type A" Renovation only.</t>
  </si>
  <si>
    <t>E.  Gross Area Summary</t>
  </si>
  <si>
    <t>(Complete this section for all building projects.)</t>
  </si>
  <si>
    <r>
      <t xml:space="preserve">Total Renovated Area  </t>
    </r>
    <r>
      <rPr>
        <sz val="9"/>
        <rFont val="Arial"/>
        <family val="2"/>
      </rPr>
      <t>( 1c above )</t>
    </r>
  </si>
  <si>
    <r>
      <t xml:space="preserve">Total New Construction Area </t>
    </r>
    <r>
      <rPr>
        <sz val="9"/>
        <rFont val="Arial"/>
        <family val="2"/>
      </rPr>
      <t xml:space="preserve"> ( 1d above )</t>
    </r>
  </si>
  <si>
    <r>
      <t xml:space="preserve">TOTAL BUILDING AREA </t>
    </r>
    <r>
      <rPr>
        <b/>
        <u val="single"/>
        <sz val="9"/>
        <rFont val="Arial"/>
        <family val="2"/>
      </rPr>
      <t>after</t>
    </r>
    <r>
      <rPr>
        <b/>
        <sz val="9"/>
        <rFont val="Arial"/>
        <family val="2"/>
      </rPr>
      <t xml:space="preserve"> this project  </t>
    </r>
    <r>
      <rPr>
        <sz val="9"/>
        <rFont val="Arial"/>
        <family val="2"/>
      </rPr>
      <t>( 2c + 2d )</t>
    </r>
  </si>
  <si>
    <t>4h</t>
  </si>
  <si>
    <t>4i</t>
  </si>
  <si>
    <t>If the Total Renovated Area and the Total New Construction Area</t>
  </si>
  <si>
    <t>values above do not match the values listed on the H-1 Form,</t>
  </si>
  <si>
    <t>explain the reason for the difference on the Project Justification form.</t>
  </si>
  <si>
    <r>
      <t xml:space="preserve">1.  Tabulation of </t>
    </r>
    <r>
      <rPr>
        <b/>
        <u val="single"/>
        <sz val="9"/>
        <rFont val="Arial"/>
        <family val="2"/>
      </rPr>
      <t>TOTAL PROJECT AREA</t>
    </r>
    <r>
      <rPr>
        <b/>
        <sz val="9"/>
        <rFont val="Arial"/>
        <family val="2"/>
      </rPr>
      <t>:</t>
    </r>
  </si>
  <si>
    <r>
      <t xml:space="preserve">2.  Tabulation of </t>
    </r>
    <r>
      <rPr>
        <b/>
        <u val="single"/>
        <sz val="9"/>
        <rFont val="Arial"/>
        <family val="2"/>
      </rPr>
      <t>TOTAL BUILDING AREA</t>
    </r>
    <r>
      <rPr>
        <b/>
        <sz val="9"/>
        <rFont val="Arial"/>
        <family val="2"/>
      </rPr>
      <t>:</t>
    </r>
  </si>
  <si>
    <t>Definition of  "Renovation Type"</t>
  </si>
  <si>
    <t>"Type A" Renovation</t>
  </si>
  <si>
    <t>A renovation of a space which involves:</t>
  </si>
  <si>
    <t>"Type B" Renovation</t>
  </si>
  <si>
    <t>Any other renovation scope not already included as a Type "A" renovation.  Examples include:</t>
  </si>
  <si>
    <r>
      <t xml:space="preserve">·  </t>
    </r>
    <r>
      <rPr>
        <sz val="10"/>
        <rFont val="Arial"/>
        <family val="2"/>
      </rPr>
      <t>a change in Use or Occupancy as defined by the building code.</t>
    </r>
  </si>
  <si>
    <r>
      <t xml:space="preserve">·  </t>
    </r>
    <r>
      <rPr>
        <sz val="10"/>
        <rFont val="Arial"/>
        <family val="2"/>
      </rPr>
      <t>removal, relocation, or addition of any wall or fixed partition.</t>
    </r>
  </si>
  <si>
    <r>
      <t xml:space="preserve">·  </t>
    </r>
    <r>
      <rPr>
        <sz val="10"/>
        <rFont val="Arial"/>
        <family val="2"/>
      </rPr>
      <t>replacement in kind</t>
    </r>
  </si>
  <si>
    <r>
      <t xml:space="preserve">·  </t>
    </r>
    <r>
      <rPr>
        <sz val="10"/>
        <rFont val="Arial"/>
        <family val="2"/>
      </rPr>
      <t>ordinary repairs</t>
    </r>
  </si>
  <si>
    <r>
      <t xml:space="preserve">·  </t>
    </r>
    <r>
      <rPr>
        <sz val="10"/>
        <rFont val="Arial"/>
        <family val="2"/>
      </rPr>
      <t>cosmetic improvements</t>
    </r>
  </si>
  <si>
    <r>
      <t xml:space="preserve">·  </t>
    </r>
    <r>
      <rPr>
        <sz val="10"/>
        <rFont val="Arial"/>
        <family val="2"/>
      </rPr>
      <t>removal, addition, or alteration of mechanical, electrical, and plumbing systems</t>
    </r>
  </si>
  <si>
    <t>( A space program is not required for Type "B" renovation work. )</t>
  </si>
  <si>
    <t>( A space program must be provided in Part D for all Type "A" renovation work. )</t>
  </si>
  <si>
    <t>- Do not include "Type B" Renovation in this table.  ( Refer to Part E for a definition of "Type A" and "Type B" Renovations. )</t>
  </si>
  <si>
    <t xml:space="preserve">  See the instructions for additional information.</t>
  </si>
  <si>
    <t>F.  Sitework Information</t>
  </si>
  <si>
    <t>(Complete this section for all projects.  Describe features and</t>
  </si>
  <si>
    <t>and requirements that may affect project cost.)</t>
  </si>
  <si>
    <t>1.  Location:</t>
  </si>
  <si>
    <t>2.  Special site conditions:</t>
  </si>
  <si>
    <t>3.  Soil conditions/special foundation requirements:</t>
  </si>
  <si>
    <t>4.  Topography:</t>
  </si>
  <si>
    <t>5.  Roads and parking:</t>
  </si>
  <si>
    <t>6.  Landscaping:</t>
  </si>
  <si>
    <t>7.  Existing buildings or structures:</t>
  </si>
  <si>
    <t>8.  Other:</t>
  </si>
  <si>
    <t xml:space="preserve"> </t>
  </si>
  <si>
    <t>(Complete this section for all projects.  Describe utility availability and</t>
  </si>
  <si>
    <t>requirements and features that may affect project cost.)</t>
  </si>
  <si>
    <t>1.  Electrical distribution:</t>
  </si>
  <si>
    <t>2.  Area lighting:</t>
  </si>
  <si>
    <t>3.  Mechanical distribution:</t>
  </si>
  <si>
    <t>4.  Water lines:</t>
  </si>
  <si>
    <t>5.  Sanitary lines:</t>
  </si>
  <si>
    <t>6.  Storm water management:</t>
  </si>
  <si>
    <t>7.  Other:</t>
  </si>
  <si>
    <t>H.  Non-Building Project Information</t>
  </si>
  <si>
    <t>(Complete this section for all "non-building" projects, e.g., central boiler plants,</t>
  </si>
  <si>
    <t>steam tunnels, water treatment plants, surface parking lots, etc.)</t>
  </si>
  <si>
    <t>1.  Type of project:</t>
  </si>
  <si>
    <t>Quantity</t>
  </si>
  <si>
    <t>2.  System size or other significant quantities:</t>
  </si>
  <si>
    <t>(e.g., tons, mbh, lineal feet, mgd, etc.)</t>
  </si>
  <si>
    <t>3.  Description of purpose:</t>
  </si>
  <si>
    <t>4.  Description of work:</t>
  </si>
  <si>
    <t>5.  Description of existing conditions:</t>
  </si>
  <si>
    <t>6.  Relationship to other projects:</t>
  </si>
  <si>
    <t>Instructions</t>
  </si>
  <si>
    <t>&lt;&lt;&lt; Click here for basic instructions.</t>
  </si>
  <si>
    <t xml:space="preserve">  </t>
  </si>
  <si>
    <t>New Construction</t>
  </si>
  <si>
    <t>Gross Area (square feet)</t>
  </si>
  <si>
    <t>Agency Num:</t>
  </si>
  <si>
    <t>Project Num:</t>
  </si>
  <si>
    <t>5. Proposed Construction Bid Date  (mm/dd/yyyy):</t>
  </si>
  <si>
    <t>Renovation (Type A)</t>
  </si>
  <si>
    <t>Renovation (All)</t>
  </si>
  <si>
    <t>Part K</t>
  </si>
  <si>
    <r>
      <t xml:space="preserve">(summary of costs entered in Parts A through </t>
    </r>
    <r>
      <rPr>
        <sz val="11"/>
        <rFont val="Times New Roman"/>
        <family val="1"/>
      </rPr>
      <t>I</t>
    </r>
    <r>
      <rPr>
        <sz val="10"/>
        <rFont val="Arial"/>
        <family val="0"/>
      </rPr>
      <t xml:space="preserve"> of this form)</t>
    </r>
  </si>
  <si>
    <t>LESS: Prior Funding incl'd above</t>
  </si>
  <si>
    <t>Click here to return to Main Menu</t>
  </si>
  <si>
    <t>Click here to go to Next Section</t>
  </si>
  <si>
    <t>G.  Utilities Information</t>
  </si>
  <si>
    <t>Click here to go to C-1 Form</t>
  </si>
  <si>
    <t>Click here to view Budget Recommendation Summary Sheet</t>
  </si>
  <si>
    <t>K.  Net Funding Requested</t>
  </si>
  <si>
    <t>Net Funding Requested</t>
  </si>
  <si>
    <t>PROJECT SCOPE PROFILE (Form S-1)</t>
  </si>
  <si>
    <t>PROJECT COST PROFILE (Form C-1)</t>
  </si>
  <si>
    <t>MAIN MENU</t>
  </si>
  <si>
    <t>BASIC INSTRUCTIONS</t>
  </si>
  <si>
    <t>To move forward to the next field, press the tab key.</t>
  </si>
  <si>
    <t>To move backward to the previous field, hold down the shift key then press the tab key.</t>
  </si>
  <si>
    <t>The cursor may also be used to select a specific field for data entry.</t>
  </si>
  <si>
    <t>For detailed instructions on the required content of the S-1 and C-1 forms, download the</t>
  </si>
  <si>
    <t>"Form S-1 Instructions" and "Form C-1 Instructions" from the DPB website.</t>
  </si>
  <si>
    <t>1.  Total proposed project budget:</t>
  </si>
  <si>
    <t>2.  Total prior funds included in proposed project budget:</t>
  </si>
  <si>
    <t>3.  Net funding requested ( Line K1 - Line K2 ):</t>
  </si>
  <si>
    <t>To go to a specific part (or section) of the S-1 or C-1 forms, click the underlined hyperlink on the MAIN MENU.</t>
  </si>
  <si>
    <t>With the possible exception of Part D of Form S1, Space Requirements Information, it should</t>
  </si>
  <si>
    <t>not be necessary to modify these forms.  If additional lines are needed for the Space</t>
  </si>
  <si>
    <t>Select Tools/Protection/Unprotect Sheet</t>
  </si>
  <si>
    <t>Requirements section, do the following:</t>
  </si>
  <si>
    <t>&gt;</t>
  </si>
  <si>
    <t>Insert additional rows as required</t>
  </si>
  <si>
    <t>Select Tools/Protection/Protect Sheet (Select OK. Leave the password blank.)</t>
  </si>
  <si>
    <t>Budget Recommendation Summary Sheet (BRS)</t>
  </si>
  <si>
    <t>( see basic instructions )</t>
  </si>
  <si>
    <t>may not be edited directly.</t>
  </si>
  <si>
    <t>3.  If budget was developed using dollars per gross square foot of bldg area, complete the following table.</t>
  </si>
  <si>
    <t>BUDGET, DO NOT INCLUDE THESE EXPENSES IN THE PROPOSED CAPITAL BUDGET BELOW.</t>
  </si>
  <si>
    <t>EXPENSES IN THE PROPOSED CAPITAL BUDGET BELOW.</t>
  </si>
  <si>
    <t>1.  Proposed budget for Other Costs  (from Item 2p, Column 1 below):</t>
  </si>
  <si>
    <t>1.  Proposed budget for Planning Costs  (from Item 2c below):</t>
  </si>
  <si>
    <t>Building Efficiency Ratio</t>
  </si>
  <si>
    <t>The Building Efficiency Ratio represents</t>
  </si>
  <si>
    <t>Net Area (i.e., program-assignable area) as a %</t>
  </si>
  <si>
    <t>of total Gross Area.  It is a measure as to how</t>
  </si>
  <si>
    <t>efficiently space is utilized in the building design.</t>
  </si>
  <si>
    <t>The fields which will accept data are highlighted in yellow.</t>
  </si>
  <si>
    <t xml:space="preserve">It is important to provide complete data in the S-1 and C-1 forms as the summary data from these forms is </t>
  </si>
  <si>
    <t xml:space="preserve">carrried forward to the Budget Recommendation Summary Sheet.  ( It is especially important to complete </t>
  </si>
  <si>
    <t>Part K of Form C-1 to credit prior funds from the amount requested in the proposed project budget. )</t>
  </si>
  <si>
    <t>If any data on the BRS is incorrect, correct the source data on the S-1 and C-1 forms.  The BRS sheet</t>
  </si>
  <si>
    <t>Spreadsheet Navigation:</t>
  </si>
  <si>
    <t>Budget Recommendation Summary Sheet (BRS):</t>
  </si>
  <si>
    <t>The Budget Recommendation Summary Sheet (BRS) is used by DPB to compare the agency-proposed</t>
  </si>
  <si>
    <t>budget/scope to the budget and scope recommendations made by DGS/BCOM.</t>
  </si>
  <si>
    <t>To verify the summary information on the BRS is correct, click on the hyperlink to view the BRS.</t>
  </si>
  <si>
    <t>The BRS may also be printed by clicking on the BRS print command button on the MAIN MENU page.</t>
  </si>
  <si>
    <t>Printing the S-1 and C-1 Forms</t>
  </si>
  <si>
    <t>displayed on screen.</t>
  </si>
  <si>
    <t>Individual parts/sections may be printed by clicking on the printer icon while a specific section is</t>
  </si>
  <si>
    <t>To print the full S-1 or C-1 forms, click on the print command buttons provided on the MAIN MENU page.</t>
  </si>
  <si>
    <r>
      <t xml:space="preserve">Type "A" Renovation  </t>
    </r>
    <r>
      <rPr>
        <sz val="9"/>
        <rFont val="Arial"/>
        <family val="2"/>
      </rPr>
      <t>( from Part D, Line 4i )</t>
    </r>
  </si>
  <si>
    <r>
      <t xml:space="preserve">TOTAL PROJECT AREA  </t>
    </r>
    <r>
      <rPr>
        <sz val="9"/>
        <rFont val="Arial"/>
        <family val="2"/>
      </rPr>
      <t>(1c + 1d )</t>
    </r>
  </si>
  <si>
    <r>
      <t xml:space="preserve">Total Renovated Area  </t>
    </r>
    <r>
      <rPr>
        <sz val="9"/>
        <rFont val="Arial"/>
        <family val="2"/>
      </rPr>
      <t>(must be entered manually)</t>
    </r>
  </si>
  <si>
    <r>
      <t xml:space="preserve">Type "B" Renovation  </t>
    </r>
    <r>
      <rPr>
        <sz val="9"/>
        <rFont val="Arial"/>
        <family val="2"/>
      </rPr>
      <t>( 1c - 1a.  If "error", complete 1c below.)</t>
    </r>
  </si>
  <si>
    <r>
      <t xml:space="preserve">Total New Construction Area  </t>
    </r>
    <r>
      <rPr>
        <sz val="9"/>
        <rFont val="Arial"/>
        <family val="2"/>
      </rPr>
      <t>( from Part D, Line 4h )</t>
    </r>
  </si>
  <si>
    <r>
      <t xml:space="preserve">Total Building Area </t>
    </r>
    <r>
      <rPr>
        <b/>
        <u val="single"/>
        <sz val="9"/>
        <rFont val="Arial"/>
        <family val="2"/>
      </rPr>
      <t>prior</t>
    </r>
    <r>
      <rPr>
        <b/>
        <sz val="9"/>
        <rFont val="Arial"/>
        <family val="2"/>
      </rPr>
      <t xml:space="preserve"> to this project </t>
    </r>
    <r>
      <rPr>
        <sz val="9"/>
        <rFont val="Arial"/>
        <family val="2"/>
      </rPr>
      <t xml:space="preserve"> (must be entered)</t>
    </r>
  </si>
  <si>
    <r>
      <t xml:space="preserve">Existing Bldg Area Not Renovated  </t>
    </r>
    <r>
      <rPr>
        <sz val="9"/>
        <rFont val="Arial"/>
        <family val="2"/>
      </rPr>
      <t>( 2c - 2a. If "error", complete 2c )</t>
    </r>
  </si>
  <si>
    <t>Biennium:</t>
  </si>
  <si>
    <t>Date Prepared:</t>
  </si>
  <si>
    <t>2004-2006</t>
  </si>
  <si>
    <t>Detailed Instructions:</t>
  </si>
  <si>
    <t>BCOM Review Services</t>
  </si>
  <si>
    <t>Send the completed form to the DPB email address.  (Send the Excel file as an email attachment.)</t>
  </si>
  <si>
    <t>When Complete</t>
  </si>
  <si>
    <t>Misc Instructions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</si>
</sst>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m/d/yyyy;@"/>
    <numFmt numFmtId="173" formatCode="0.0%"/>
    <numFmt numFmtId="174" formatCode="0.0000%"/>
    <numFmt numFmtId="175" formatCode="0.000%"/>
    <numFmt numFmtId="176" formatCode="#,##0.0"/>
    <numFmt numFmtId="177" formatCode="&quot;$&quot;#,##0"/>
    <numFmt numFmtId="178" formatCode="_(* #,##0_);_(* \(#,##0\);_(* &quot;-&quot;??_);_(@_)"/>
    <numFmt numFmtId="179" formatCode="mm/dd/yy"/>
    <numFmt numFmtId="180" formatCode="#,##0.0_);\(#,##0.0\)"/>
  </numFmts>
  <fonts count="27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1"/>
      <name val="Arial"/>
      <family val="0"/>
    </font>
    <font>
      <i/>
      <sz val="9"/>
      <name val="Arial"/>
      <family val="2"/>
    </font>
    <font>
      <sz val="12"/>
      <name val="Arial"/>
      <family val="0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u val="doubleAccounting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Symbol"/>
      <family val="1"/>
    </font>
    <font>
      <sz val="11"/>
      <name val="Times New Roman"/>
      <family val="1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9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3" fillId="0" borderId="16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8" fontId="0" fillId="0" borderId="0" xfId="15" applyNumberFormat="1" applyFont="1" applyBorder="1" applyAlignment="1">
      <alignment horizontal="right" vertical="center"/>
    </xf>
    <xf numFmtId="43" fontId="0" fillId="0" borderId="0" xfId="15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0" fontId="5" fillId="0" borderId="22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4" fontId="0" fillId="0" borderId="0" xfId="17" applyFont="1" applyBorder="1" applyAlignment="1">
      <alignment horizontal="right" vertical="center"/>
    </xf>
    <xf numFmtId="173" fontId="0" fillId="0" borderId="0" xfId="2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14" fontId="0" fillId="2" borderId="0" xfId="0" applyNumberFormat="1" applyFont="1" applyFill="1" applyBorder="1" applyAlignment="1" applyProtection="1">
      <alignment horizontal="left" vertical="center"/>
      <protection locked="0"/>
    </xf>
    <xf numFmtId="178" fontId="0" fillId="0" borderId="0" xfId="15" applyNumberFormat="1" applyFont="1" applyFill="1" applyBorder="1" applyAlignment="1">
      <alignment horizontal="right" vertical="center"/>
    </xf>
    <xf numFmtId="178" fontId="0" fillId="0" borderId="15" xfId="15" applyNumberFormat="1" applyFont="1" applyFill="1" applyBorder="1" applyAlignment="1">
      <alignment horizontal="right" vertical="center"/>
    </xf>
    <xf numFmtId="178" fontId="5" fillId="0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 applyProtection="1">
      <alignment horizontal="right" vertical="center"/>
      <protection locked="0"/>
    </xf>
    <xf numFmtId="178" fontId="0" fillId="2" borderId="15" xfId="1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170" fontId="5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8" xfId="0" applyBorder="1" applyAlignment="1">
      <alignment/>
    </xf>
    <xf numFmtId="49" fontId="3" fillId="0" borderId="23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3" fillId="0" borderId="16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vertical="center"/>
      <protection/>
    </xf>
    <xf numFmtId="9" fontId="0" fillId="0" borderId="0" xfId="21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3" borderId="5" xfId="0" applyFill="1" applyBorder="1" applyAlignment="1">
      <alignment/>
    </xf>
    <xf numFmtId="0" fontId="21" fillId="3" borderId="0" xfId="2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6" xfId="0" applyFont="1" applyFill="1" applyBorder="1" applyAlignment="1">
      <alignment/>
    </xf>
    <xf numFmtId="0" fontId="1" fillId="0" borderId="0" xfId="0" applyFont="1" applyAlignment="1">
      <alignment/>
    </xf>
    <xf numFmtId="0" fontId="21" fillId="0" borderId="0" xfId="20" applyAlignment="1">
      <alignment/>
    </xf>
    <xf numFmtId="0" fontId="26" fillId="0" borderId="0" xfId="20" applyFont="1" applyAlignment="1">
      <alignment/>
    </xf>
    <xf numFmtId="0" fontId="0" fillId="3" borderId="29" xfId="0" applyFont="1" applyFill="1" applyBorder="1" applyAlignment="1">
      <alignment/>
    </xf>
    <xf numFmtId="0" fontId="26" fillId="3" borderId="7" xfId="2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6" fillId="0" borderId="0" xfId="20" applyFont="1" applyFill="1" applyBorder="1" applyAlignment="1">
      <alignment horizontal="left"/>
    </xf>
    <xf numFmtId="0" fontId="21" fillId="0" borderId="0" xfId="20" applyFill="1" applyBorder="1" applyAlignment="1">
      <alignment horizontal="left"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1" fillId="3" borderId="23" xfId="20" applyFill="1" applyBorder="1" applyAlignment="1">
      <alignment horizontal="center"/>
    </xf>
    <xf numFmtId="0" fontId="21" fillId="3" borderId="24" xfId="20" applyFill="1" applyBorder="1" applyAlignment="1">
      <alignment horizontal="center"/>
    </xf>
    <xf numFmtId="0" fontId="21" fillId="3" borderId="31" xfId="2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20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1" fillId="0" borderId="0" xfId="20" applyAlignment="1">
      <alignment horizontal="left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/>
    </xf>
    <xf numFmtId="0" fontId="9" fillId="2" borderId="15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right"/>
      <protection locked="0"/>
    </xf>
    <xf numFmtId="14" fontId="9" fillId="2" borderId="15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4" fontId="9" fillId="2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6" xfId="0" applyNumberFormat="1" applyFont="1" applyFill="1" applyBorder="1" applyAlignment="1" applyProtection="1">
      <alignment horizontal="left" vertical="top" wrapText="1"/>
      <protection locked="0"/>
    </xf>
    <xf numFmtId="49" fontId="3" fillId="2" borderId="7" xfId="0" applyNumberFormat="1" applyFont="1" applyFill="1" applyBorder="1" applyAlignment="1" applyProtection="1">
      <alignment horizontal="left" vertical="top" wrapText="1"/>
      <protection locked="0"/>
    </xf>
    <xf numFmtId="49" fontId="3" fillId="2" borderId="29" xfId="0" applyNumberFormat="1" applyFont="1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3" fontId="0" fillId="2" borderId="32" xfId="0" applyNumberFormat="1" applyFill="1" applyBorder="1" applyAlignment="1" applyProtection="1">
      <alignment horizontal="right" vertical="center"/>
      <protection locked="0"/>
    </xf>
    <xf numFmtId="3" fontId="0" fillId="2" borderId="22" xfId="0" applyNumberFormat="1" applyFill="1" applyBorder="1" applyAlignment="1" applyProtection="1">
      <alignment horizontal="right" vertical="center"/>
      <protection locked="0"/>
    </xf>
    <xf numFmtId="3" fontId="0" fillId="2" borderId="33" xfId="0" applyNumberFormat="1" applyFill="1" applyBorder="1" applyAlignment="1" applyProtection="1">
      <alignment horizontal="right" vertical="center"/>
      <protection locked="0"/>
    </xf>
    <xf numFmtId="3" fontId="0" fillId="2" borderId="30" xfId="0" applyNumberFormat="1" applyFill="1" applyBorder="1" applyAlignment="1" applyProtection="1">
      <alignment horizontal="right" vertical="center"/>
      <protection locked="0"/>
    </xf>
    <xf numFmtId="3" fontId="0" fillId="2" borderId="15" xfId="0" applyNumberFormat="1" applyFill="1" applyBorder="1" applyAlignment="1" applyProtection="1">
      <alignment horizontal="right" vertical="center"/>
      <protection locked="0"/>
    </xf>
    <xf numFmtId="3" fontId="0" fillId="2" borderId="34" xfId="0" applyNumberFormat="1" applyFill="1" applyBorder="1" applyAlignment="1" applyProtection="1">
      <alignment horizontal="right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3" fontId="0" fillId="4" borderId="32" xfId="0" applyNumberFormat="1" applyFill="1" applyBorder="1" applyAlignment="1" applyProtection="1">
      <alignment horizontal="right" vertical="center"/>
      <protection/>
    </xf>
    <xf numFmtId="3" fontId="0" fillId="4" borderId="22" xfId="0" applyNumberFormat="1" applyFill="1" applyBorder="1" applyAlignment="1" applyProtection="1">
      <alignment horizontal="right" vertical="center"/>
      <protection/>
    </xf>
    <xf numFmtId="3" fontId="0" fillId="4" borderId="33" xfId="0" applyNumberFormat="1" applyFill="1" applyBorder="1" applyAlignment="1" applyProtection="1">
      <alignment horizontal="right" vertical="center"/>
      <protection/>
    </xf>
    <xf numFmtId="3" fontId="0" fillId="4" borderId="30" xfId="0" applyNumberFormat="1" applyFill="1" applyBorder="1" applyAlignment="1" applyProtection="1">
      <alignment horizontal="right" vertical="center"/>
      <protection/>
    </xf>
    <xf numFmtId="3" fontId="0" fillId="4" borderId="15" xfId="0" applyNumberFormat="1" applyFill="1" applyBorder="1" applyAlignment="1" applyProtection="1">
      <alignment horizontal="right" vertical="center"/>
      <protection/>
    </xf>
    <xf numFmtId="3" fontId="0" fillId="4" borderId="34" xfId="0" applyNumberFormat="1" applyFill="1" applyBorder="1" applyAlignment="1" applyProtection="1">
      <alignment horizontal="right" vertical="center"/>
      <protection/>
    </xf>
    <xf numFmtId="0" fontId="3" fillId="0" borderId="36" xfId="0" applyFont="1" applyBorder="1" applyAlignment="1">
      <alignment horizont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0" fillId="2" borderId="3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40" xfId="0" applyFill="1" applyBorder="1" applyAlignment="1" applyProtection="1">
      <alignment horizontal="left" vertical="top" wrapText="1"/>
      <protection locked="0"/>
    </xf>
    <xf numFmtId="3" fontId="0" fillId="2" borderId="38" xfId="0" applyNumberFormat="1" applyFill="1" applyBorder="1" applyAlignment="1" applyProtection="1">
      <alignment horizontal="right" vertical="center"/>
      <protection locked="0"/>
    </xf>
    <xf numFmtId="3" fontId="0" fillId="2" borderId="24" xfId="0" applyNumberFormat="1" applyFill="1" applyBorder="1" applyAlignment="1" applyProtection="1">
      <alignment horizontal="right" vertical="center"/>
      <protection locked="0"/>
    </xf>
    <xf numFmtId="3" fontId="0" fillId="2" borderId="31" xfId="0" applyNumberFormat="1" applyFill="1" applyBorder="1" applyAlignment="1" applyProtection="1">
      <alignment horizontal="right" vertical="center"/>
      <protection locked="0"/>
    </xf>
    <xf numFmtId="49" fontId="3" fillId="0" borderId="36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7" xfId="0" applyFont="1" applyBorder="1" applyAlignment="1">
      <alignment horizontal="center"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3" fontId="0" fillId="2" borderId="49" xfId="0" applyNumberFormat="1" applyFont="1" applyFill="1" applyBorder="1" applyAlignment="1" applyProtection="1">
      <alignment horizontal="right"/>
      <protection locked="0"/>
    </xf>
    <xf numFmtId="3" fontId="0" fillId="0" borderId="50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51" xfId="0" applyNumberFormat="1" applyFont="1" applyFill="1" applyBorder="1" applyAlignment="1" applyProtection="1">
      <alignment horizontal="right"/>
      <protection/>
    </xf>
    <xf numFmtId="3" fontId="0" fillId="2" borderId="50" xfId="0" applyNumberFormat="1" applyFont="1" applyFill="1" applyBorder="1" applyAlignment="1" applyProtection="1">
      <alignment horizontal="right"/>
      <protection locked="0"/>
    </xf>
    <xf numFmtId="3" fontId="0" fillId="2" borderId="51" xfId="0" applyNumberFormat="1" applyFont="1" applyFill="1" applyBorder="1" applyAlignment="1" applyProtection="1">
      <alignment horizontal="right"/>
      <protection locked="0"/>
    </xf>
    <xf numFmtId="0" fontId="20" fillId="2" borderId="50" xfId="0" applyFont="1" applyFill="1" applyBorder="1" applyAlignment="1" applyProtection="1">
      <alignment horizontal="left"/>
      <protection locked="0"/>
    </xf>
    <xf numFmtId="0" fontId="20" fillId="2" borderId="2" xfId="0" applyFont="1" applyFill="1" applyBorder="1" applyAlignment="1" applyProtection="1">
      <alignment horizontal="left"/>
      <protection locked="0"/>
    </xf>
    <xf numFmtId="3" fontId="0" fillId="2" borderId="3" xfId="0" applyNumberFormat="1" applyFont="1" applyFill="1" applyBorder="1" applyAlignment="1" applyProtection="1">
      <alignment horizontal="right"/>
      <protection locked="0"/>
    </xf>
    <xf numFmtId="3" fontId="0" fillId="2" borderId="30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53" xfId="0" applyNumberFormat="1" applyFont="1" applyFill="1" applyBorder="1" applyAlignment="1" applyProtection="1">
      <alignment horizontal="right"/>
      <protection/>
    </xf>
    <xf numFmtId="3" fontId="0" fillId="2" borderId="52" xfId="0" applyNumberFormat="1" applyFont="1" applyFill="1" applyBorder="1" applyAlignment="1" applyProtection="1">
      <alignment horizontal="right"/>
      <protection locked="0"/>
    </xf>
    <xf numFmtId="3" fontId="0" fillId="2" borderId="53" xfId="0" applyNumberFormat="1" applyFont="1" applyFill="1" applyBorder="1" applyAlignment="1" applyProtection="1">
      <alignment horizontal="right"/>
      <protection locked="0"/>
    </xf>
    <xf numFmtId="3" fontId="0" fillId="0" borderId="2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0" fontId="3" fillId="0" borderId="45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4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52" xfId="0" applyFont="1" applyFill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54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3" fontId="0" fillId="0" borderId="1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73" fontId="5" fillId="2" borderId="21" xfId="21" applyNumberFormat="1" applyFont="1" applyFill="1" applyBorder="1" applyAlignment="1" applyProtection="1">
      <alignment horizontal="right"/>
      <protection locked="0"/>
    </xf>
    <xf numFmtId="173" fontId="5" fillId="2" borderId="56" xfId="21" applyNumberFormat="1" applyFont="1" applyFill="1" applyBorder="1" applyAlignment="1" applyProtection="1">
      <alignment horizontal="right"/>
      <protection locked="0"/>
    </xf>
    <xf numFmtId="173" fontId="5" fillId="2" borderId="57" xfId="21" applyNumberFormat="1" applyFont="1" applyFill="1" applyBorder="1" applyAlignment="1" applyProtection="1">
      <alignment horizontal="right"/>
      <protection locked="0"/>
    </xf>
    <xf numFmtId="3" fontId="5" fillId="0" borderId="21" xfId="0" applyNumberFormat="1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0" borderId="57" xfId="0" applyFont="1" applyBorder="1" applyAlignment="1">
      <alignment horizontal="right"/>
    </xf>
    <xf numFmtId="3" fontId="0" fillId="2" borderId="58" xfId="0" applyNumberFormat="1" applyFont="1" applyFill="1" applyBorder="1" applyAlignment="1" applyProtection="1">
      <alignment horizontal="right"/>
      <protection locked="0"/>
    </xf>
    <xf numFmtId="3" fontId="0" fillId="2" borderId="59" xfId="0" applyNumberFormat="1" applyFont="1" applyFill="1" applyBorder="1" applyAlignment="1" applyProtection="1">
      <alignment horizontal="right"/>
      <protection locked="0"/>
    </xf>
    <xf numFmtId="3" fontId="0" fillId="2" borderId="60" xfId="0" applyNumberFormat="1" applyFont="1" applyFill="1" applyBorder="1" applyAlignment="1" applyProtection="1">
      <alignment horizontal="right"/>
      <protection locked="0"/>
    </xf>
    <xf numFmtId="3" fontId="0" fillId="0" borderId="61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3" fontId="0" fillId="2" borderId="62" xfId="0" applyNumberFormat="1" applyFont="1" applyFill="1" applyBorder="1" applyAlignment="1" applyProtection="1">
      <alignment horizontal="right"/>
      <protection locked="0"/>
    </xf>
    <xf numFmtId="3" fontId="0" fillId="0" borderId="58" xfId="0" applyNumberFormat="1" applyFont="1" applyFill="1" applyBorder="1" applyAlignment="1" applyProtection="1">
      <alignment horizontal="right"/>
      <protection/>
    </xf>
    <xf numFmtId="3" fontId="0" fillId="0" borderId="59" xfId="0" applyNumberFormat="1" applyFont="1" applyFill="1" applyBorder="1" applyAlignment="1" applyProtection="1">
      <alignment horizontal="right"/>
      <protection/>
    </xf>
    <xf numFmtId="3" fontId="0" fillId="0" borderId="60" xfId="0" applyNumberFormat="1" applyFont="1" applyFill="1" applyBorder="1" applyAlignment="1" applyProtection="1">
      <alignment horizontal="right"/>
      <protection/>
    </xf>
    <xf numFmtId="0" fontId="20" fillId="2" borderId="58" xfId="0" applyFont="1" applyFill="1" applyBorder="1" applyAlignment="1" applyProtection="1">
      <alignment horizontal="left"/>
      <protection locked="0"/>
    </xf>
    <xf numFmtId="0" fontId="20" fillId="2" borderId="59" xfId="0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Alignment="1">
      <alignment horizontal="right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3" fontId="9" fillId="0" borderId="15" xfId="0" applyNumberFormat="1" applyFont="1" applyFill="1" applyBorder="1" applyAlignment="1">
      <alignment horizontal="right"/>
    </xf>
    <xf numFmtId="3" fontId="9" fillId="2" borderId="0" xfId="0" applyNumberFormat="1" applyFont="1" applyFill="1" applyAlignment="1" applyProtection="1">
      <alignment horizontal="right"/>
      <protection locked="0"/>
    </xf>
    <xf numFmtId="3" fontId="9" fillId="0" borderId="63" xfId="0" applyNumberFormat="1" applyFont="1" applyFill="1" applyBorder="1" applyAlignment="1">
      <alignment horizontal="right"/>
    </xf>
    <xf numFmtId="0" fontId="0" fillId="2" borderId="0" xfId="0" applyFont="1" applyFill="1" applyAlignment="1" applyProtection="1">
      <alignment horizontal="left" vertical="top" wrapText="1"/>
      <protection locked="0"/>
    </xf>
    <xf numFmtId="176" fontId="0" fillId="2" borderId="0" xfId="0" applyNumberFormat="1" applyFont="1" applyFill="1" applyAlignment="1" applyProtection="1">
      <alignment horizontal="right"/>
      <protection locked="0"/>
    </xf>
    <xf numFmtId="0" fontId="0" fillId="2" borderId="0" xfId="0" applyFont="1" applyFill="1" applyAlignment="1" applyProtection="1">
      <alignment/>
      <protection locked="0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3" fontId="9" fillId="2" borderId="15" xfId="0" applyNumberFormat="1" applyFont="1" applyFill="1" applyBorder="1" applyAlignment="1" applyProtection="1">
      <alignment horizontal="right"/>
      <protection locked="0"/>
    </xf>
    <xf numFmtId="170" fontId="9" fillId="0" borderId="63" xfId="17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left"/>
      <protection locked="0"/>
    </xf>
    <xf numFmtId="170" fontId="1" fillId="2" borderId="23" xfId="17" applyNumberFormat="1" applyFont="1" applyFill="1" applyBorder="1" applyAlignment="1" applyProtection="1">
      <alignment horizontal="right"/>
      <protection locked="0"/>
    </xf>
    <xf numFmtId="170" fontId="1" fillId="2" borderId="24" xfId="17" applyNumberFormat="1" applyFont="1" applyFill="1" applyBorder="1" applyAlignment="1" applyProtection="1">
      <alignment horizontal="right"/>
      <protection locked="0"/>
    </xf>
    <xf numFmtId="170" fontId="1" fillId="2" borderId="31" xfId="17" applyNumberFormat="1" applyFont="1" applyFill="1" applyBorder="1" applyAlignment="1" applyProtection="1">
      <alignment horizontal="right"/>
      <protection locked="0"/>
    </xf>
    <xf numFmtId="170" fontId="1" fillId="2" borderId="8" xfId="17" applyNumberFormat="1" applyFont="1" applyFill="1" applyBorder="1" applyAlignment="1" applyProtection="1">
      <alignment horizontal="right"/>
      <protection locked="0"/>
    </xf>
    <xf numFmtId="170" fontId="1" fillId="2" borderId="7" xfId="17" applyNumberFormat="1" applyFont="1" applyFill="1" applyBorder="1" applyAlignment="1" applyProtection="1">
      <alignment horizontal="right"/>
      <protection locked="0"/>
    </xf>
    <xf numFmtId="170" fontId="1" fillId="2" borderId="29" xfId="17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left"/>
      <protection locked="0"/>
    </xf>
    <xf numFmtId="172" fontId="9" fillId="2" borderId="15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0" fontId="7" fillId="2" borderId="24" xfId="0" applyFont="1" applyFill="1" applyBorder="1" applyAlignment="1" applyProtection="1">
      <alignment horizontal="left" vertical="top" wrapText="1"/>
      <protection locked="0"/>
    </xf>
    <xf numFmtId="0" fontId="7" fillId="2" borderId="31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" fontId="7" fillId="2" borderId="48" xfId="0" applyNumberFormat="1" applyFont="1" applyFill="1" applyBorder="1" applyAlignment="1" applyProtection="1">
      <alignment horizontal="left"/>
      <protection locked="0"/>
    </xf>
    <xf numFmtId="4" fontId="7" fillId="2" borderId="64" xfId="0" applyNumberFormat="1" applyFont="1" applyFill="1" applyBorder="1" applyAlignment="1" applyProtection="1">
      <alignment horizontal="left"/>
      <protection locked="0"/>
    </xf>
    <xf numFmtId="4" fontId="7" fillId="2" borderId="2" xfId="0" applyNumberFormat="1" applyFont="1" applyFill="1" applyBorder="1" applyAlignment="1" applyProtection="1">
      <alignment horizontal="left"/>
      <protection locked="0"/>
    </xf>
    <xf numFmtId="4" fontId="7" fillId="2" borderId="51" xfId="0" applyNumberFormat="1" applyFont="1" applyFill="1" applyBorder="1" applyAlignment="1" applyProtection="1">
      <alignment horizontal="left"/>
      <protection locked="0"/>
    </xf>
    <xf numFmtId="4" fontId="7" fillId="2" borderId="50" xfId="0" applyNumberFormat="1" applyFont="1" applyFill="1" applyBorder="1" applyAlignment="1" applyProtection="1">
      <alignment horizontal="left"/>
      <protection locked="0"/>
    </xf>
    <xf numFmtId="4" fontId="7" fillId="2" borderId="65" xfId="0" applyNumberFormat="1" applyFont="1" applyFill="1" applyBorder="1" applyAlignment="1" applyProtection="1">
      <alignment horizontal="left"/>
      <protection locked="0"/>
    </xf>
    <xf numFmtId="14" fontId="7" fillId="2" borderId="58" xfId="0" applyNumberFormat="1" applyFont="1" applyFill="1" applyBorder="1" applyAlignment="1" applyProtection="1">
      <alignment horizontal="left"/>
      <protection locked="0"/>
    </xf>
    <xf numFmtId="14" fontId="7" fillId="2" borderId="59" xfId="0" applyNumberFormat="1" applyFont="1" applyFill="1" applyBorder="1" applyAlignment="1" applyProtection="1">
      <alignment horizontal="left"/>
      <protection locked="0"/>
    </xf>
    <xf numFmtId="14" fontId="7" fillId="2" borderId="6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right"/>
      <protection/>
    </xf>
    <xf numFmtId="3" fontId="7" fillId="2" borderId="65" xfId="0" applyNumberFormat="1" applyFont="1" applyFill="1" applyBorder="1" applyAlignment="1" applyProtection="1">
      <alignment horizontal="right"/>
      <protection locked="0"/>
    </xf>
    <xf numFmtId="3" fontId="7" fillId="2" borderId="48" xfId="0" applyNumberFormat="1" applyFont="1" applyFill="1" applyBorder="1" applyAlignment="1" applyProtection="1">
      <alignment horizontal="right"/>
      <protection locked="0"/>
    </xf>
    <xf numFmtId="3" fontId="7" fillId="2" borderId="64" xfId="0" applyNumberFormat="1" applyFont="1" applyFill="1" applyBorder="1" applyAlignment="1" applyProtection="1">
      <alignment horizontal="right"/>
      <protection locked="0"/>
    </xf>
    <xf numFmtId="0" fontId="7" fillId="2" borderId="58" xfId="0" applyNumberFormat="1" applyFont="1" applyFill="1" applyBorder="1" applyAlignment="1" applyProtection="1">
      <alignment horizontal="right"/>
      <protection locked="0"/>
    </xf>
    <xf numFmtId="0" fontId="7" fillId="2" borderId="59" xfId="0" applyNumberFormat="1" applyFont="1" applyFill="1" applyBorder="1" applyAlignment="1" applyProtection="1">
      <alignment horizontal="right"/>
      <protection locked="0"/>
    </xf>
    <xf numFmtId="0" fontId="7" fillId="2" borderId="6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7" fillId="2" borderId="50" xfId="0" applyNumberFormat="1" applyFont="1" applyFill="1" applyBorder="1" applyAlignment="1" applyProtection="1">
      <alignment horizontal="right"/>
      <protection locked="0"/>
    </xf>
    <xf numFmtId="3" fontId="7" fillId="2" borderId="2" xfId="0" applyNumberFormat="1" applyFont="1" applyFill="1" applyBorder="1" applyAlignment="1" applyProtection="1">
      <alignment horizontal="right"/>
      <protection locked="0"/>
    </xf>
    <xf numFmtId="3" fontId="7" fillId="2" borderId="51" xfId="0" applyNumberFormat="1" applyFont="1" applyFill="1" applyBorder="1" applyAlignment="1" applyProtection="1">
      <alignment horizontal="right"/>
      <protection locked="0"/>
    </xf>
    <xf numFmtId="4" fontId="7" fillId="0" borderId="50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51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2" borderId="66" xfId="0" applyNumberFormat="1" applyFont="1" applyFill="1" applyBorder="1" applyAlignment="1" applyProtection="1">
      <alignment horizontal="right"/>
      <protection locked="0"/>
    </xf>
    <xf numFmtId="3" fontId="7" fillId="2" borderId="35" xfId="0" applyNumberFormat="1" applyFont="1" applyFill="1" applyBorder="1" applyAlignment="1" applyProtection="1">
      <alignment horizontal="right"/>
      <protection locked="0"/>
    </xf>
    <xf numFmtId="3" fontId="7" fillId="2" borderId="67" xfId="0" applyNumberFormat="1" applyFont="1" applyFill="1" applyBorder="1" applyAlignment="1" applyProtection="1">
      <alignment horizontal="right"/>
      <protection locked="0"/>
    </xf>
    <xf numFmtId="0" fontId="0" fillId="0" borderId="6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7" fillId="0" borderId="68" xfId="0" applyNumberFormat="1" applyFont="1" applyFill="1" applyBorder="1" applyAlignment="1">
      <alignment horizontal="right"/>
    </xf>
    <xf numFmtId="3" fontId="7" fillId="0" borderId="69" xfId="0" applyNumberFormat="1" applyFont="1" applyFill="1" applyBorder="1" applyAlignment="1">
      <alignment horizontal="right"/>
    </xf>
    <xf numFmtId="3" fontId="7" fillId="0" borderId="70" xfId="0" applyNumberFormat="1" applyFont="1" applyFill="1" applyBorder="1" applyAlignment="1">
      <alignment horizontal="right"/>
    </xf>
    <xf numFmtId="0" fontId="0" fillId="0" borderId="3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4" fontId="7" fillId="2" borderId="50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/>
      <protection locked="0"/>
    </xf>
    <xf numFmtId="4" fontId="7" fillId="2" borderId="51" xfId="0" applyNumberFormat="1" applyFont="1" applyFill="1" applyBorder="1" applyAlignment="1" applyProtection="1">
      <alignment horizontal="right"/>
      <protection locked="0"/>
    </xf>
    <xf numFmtId="4" fontId="7" fillId="2" borderId="65" xfId="0" applyNumberFormat="1" applyFont="1" applyFill="1" applyBorder="1" applyAlignment="1" applyProtection="1">
      <alignment horizontal="right"/>
      <protection locked="0"/>
    </xf>
    <xf numFmtId="4" fontId="7" fillId="2" borderId="48" xfId="0" applyNumberFormat="1" applyFont="1" applyFill="1" applyBorder="1" applyAlignment="1" applyProtection="1">
      <alignment horizontal="right"/>
      <protection locked="0"/>
    </xf>
    <xf numFmtId="4" fontId="7" fillId="2" borderId="64" xfId="0" applyNumberFormat="1" applyFont="1" applyFill="1" applyBorder="1" applyAlignment="1" applyProtection="1">
      <alignment horizontal="right"/>
      <protection locked="0"/>
    </xf>
    <xf numFmtId="4" fontId="7" fillId="2" borderId="58" xfId="0" applyNumberFormat="1" applyFont="1" applyFill="1" applyBorder="1" applyAlignment="1" applyProtection="1">
      <alignment horizontal="left"/>
      <protection locked="0"/>
    </xf>
    <xf numFmtId="4" fontId="7" fillId="2" borderId="59" xfId="0" applyNumberFormat="1" applyFont="1" applyFill="1" applyBorder="1" applyAlignment="1" applyProtection="1">
      <alignment horizontal="left"/>
      <protection locked="0"/>
    </xf>
    <xf numFmtId="4" fontId="7" fillId="2" borderId="60" xfId="0" applyNumberFormat="1" applyFont="1" applyFill="1" applyBorder="1" applyAlignment="1" applyProtection="1">
      <alignment horizontal="left"/>
      <protection locked="0"/>
    </xf>
    <xf numFmtId="14" fontId="7" fillId="2" borderId="50" xfId="0" applyNumberFormat="1" applyFont="1" applyFill="1" applyBorder="1" applyAlignment="1" applyProtection="1">
      <alignment horizontal="left"/>
      <protection locked="0"/>
    </xf>
    <xf numFmtId="14" fontId="7" fillId="2" borderId="2" xfId="0" applyNumberFormat="1" applyFont="1" applyFill="1" applyBorder="1" applyAlignment="1" applyProtection="1">
      <alignment horizontal="left"/>
      <protection locked="0"/>
    </xf>
    <xf numFmtId="14" fontId="7" fillId="2" borderId="51" xfId="0" applyNumberFormat="1" applyFont="1" applyFill="1" applyBorder="1" applyAlignment="1" applyProtection="1">
      <alignment horizontal="left"/>
      <protection locked="0"/>
    </xf>
    <xf numFmtId="0" fontId="3" fillId="2" borderId="65" xfId="0" applyFont="1" applyFill="1" applyBorder="1" applyAlignment="1" applyProtection="1">
      <alignment horizontal="left"/>
      <protection locked="0"/>
    </xf>
    <xf numFmtId="0" fontId="3" fillId="2" borderId="48" xfId="0" applyFont="1" applyFill="1" applyBorder="1" applyAlignment="1" applyProtection="1">
      <alignment horizontal="left"/>
      <protection locked="0"/>
    </xf>
    <xf numFmtId="0" fontId="3" fillId="2" borderId="5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173" fontId="7" fillId="2" borderId="48" xfId="21" applyNumberFormat="1" applyFont="1" applyFill="1" applyBorder="1" applyAlignment="1" applyProtection="1">
      <alignment horizontal="right"/>
      <protection locked="0"/>
    </xf>
    <xf numFmtId="173" fontId="7" fillId="2" borderId="2" xfId="21" applyNumberFormat="1" applyFont="1" applyFill="1" applyBorder="1" applyAlignment="1" applyProtection="1">
      <alignment horizontal="right"/>
      <protection locked="0"/>
    </xf>
    <xf numFmtId="44" fontId="0" fillId="0" borderId="62" xfId="17" applyBorder="1" applyAlignment="1">
      <alignment horizontal="left"/>
    </xf>
    <xf numFmtId="44" fontId="0" fillId="0" borderId="71" xfId="17" applyBorder="1" applyAlignment="1">
      <alignment horizontal="left"/>
    </xf>
    <xf numFmtId="44" fontId="0" fillId="0" borderId="72" xfId="17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51" xfId="0" applyFont="1" applyFill="1" applyBorder="1" applyAlignment="1" applyProtection="1">
      <alignment horizontal="left"/>
      <protection locked="0"/>
    </xf>
    <xf numFmtId="0" fontId="3" fillId="2" borderId="58" xfId="0" applyFont="1" applyFill="1" applyBorder="1" applyAlignment="1" applyProtection="1">
      <alignment horizontal="left"/>
      <protection locked="0"/>
    </xf>
    <xf numFmtId="0" fontId="3" fillId="2" borderId="59" xfId="0" applyFont="1" applyFill="1" applyBorder="1" applyAlignment="1" applyProtection="1">
      <alignment horizontal="left"/>
      <protection locked="0"/>
    </xf>
    <xf numFmtId="173" fontId="0" fillId="2" borderId="73" xfId="21" applyNumberFormat="1" applyFill="1" applyBorder="1" applyAlignment="1" applyProtection="1">
      <alignment horizontal="right"/>
      <protection locked="0"/>
    </xf>
    <xf numFmtId="173" fontId="0" fillId="2" borderId="10" xfId="21" applyNumberFormat="1" applyFill="1" applyBorder="1" applyAlignment="1" applyProtection="1">
      <alignment horizontal="right"/>
      <protection locked="0"/>
    </xf>
    <xf numFmtId="173" fontId="0" fillId="2" borderId="74" xfId="21" applyNumberFormat="1" applyFill="1" applyBorder="1" applyAlignment="1" applyProtection="1">
      <alignment horizontal="right"/>
      <protection locked="0"/>
    </xf>
    <xf numFmtId="44" fontId="0" fillId="0" borderId="49" xfId="17" applyBorder="1" applyAlignment="1">
      <alignment horizontal="left"/>
    </xf>
    <xf numFmtId="44" fontId="0" fillId="0" borderId="13" xfId="17" applyBorder="1" applyAlignment="1">
      <alignment horizontal="left"/>
    </xf>
    <xf numFmtId="44" fontId="0" fillId="0" borderId="75" xfId="17" applyBorder="1" applyAlignment="1">
      <alignment horizontal="left"/>
    </xf>
    <xf numFmtId="173" fontId="7" fillId="2" borderId="59" xfId="21" applyNumberFormat="1" applyFont="1" applyFill="1" applyBorder="1" applyAlignment="1" applyProtection="1">
      <alignment horizontal="right"/>
      <protection locked="0"/>
    </xf>
    <xf numFmtId="0" fontId="7" fillId="2" borderId="48" xfId="0" applyFont="1" applyFill="1" applyBorder="1" applyAlignment="1" applyProtection="1">
      <alignment horizontal="left"/>
      <protection locked="0"/>
    </xf>
    <xf numFmtId="0" fontId="7" fillId="2" borderId="64" xfId="0" applyFont="1" applyFill="1" applyBorder="1" applyAlignment="1" applyProtection="1">
      <alignment horizontal="left"/>
      <protection locked="0"/>
    </xf>
    <xf numFmtId="0" fontId="7" fillId="2" borderId="59" xfId="0" applyFont="1" applyFill="1" applyBorder="1" applyAlignment="1" applyProtection="1">
      <alignment horizontal="left"/>
      <protection locked="0"/>
    </xf>
    <xf numFmtId="0" fontId="7" fillId="2" borderId="60" xfId="0" applyFont="1" applyFill="1" applyBorder="1" applyAlignment="1" applyProtection="1">
      <alignment horizontal="left"/>
      <protection locked="0"/>
    </xf>
    <xf numFmtId="0" fontId="7" fillId="2" borderId="39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30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34" xfId="0" applyFont="1" applyFill="1" applyBorder="1" applyAlignment="1" applyProtection="1">
      <alignment horizontal="left" vertical="top" wrapText="1"/>
      <protection locked="0"/>
    </xf>
    <xf numFmtId="4" fontId="7" fillId="0" borderId="24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0" fontId="0" fillId="2" borderId="3" xfId="0" applyNumberFormat="1" applyFill="1" applyBorder="1" applyAlignment="1" applyProtection="1">
      <alignment horizontal="right"/>
      <protection locked="0"/>
    </xf>
    <xf numFmtId="170" fontId="1" fillId="0" borderId="23" xfId="17" applyNumberFormat="1" applyFont="1" applyFill="1" applyBorder="1" applyAlignment="1" applyProtection="1">
      <alignment horizontal="right"/>
      <protection/>
    </xf>
    <xf numFmtId="170" fontId="1" fillId="0" borderId="24" xfId="17" applyNumberFormat="1" applyFont="1" applyFill="1" applyBorder="1" applyAlignment="1" applyProtection="1">
      <alignment horizontal="right"/>
      <protection/>
    </xf>
    <xf numFmtId="170" fontId="1" fillId="0" borderId="31" xfId="17" applyNumberFormat="1" applyFont="1" applyFill="1" applyBorder="1" applyAlignment="1" applyProtection="1">
      <alignment horizontal="right"/>
      <protection/>
    </xf>
    <xf numFmtId="170" fontId="1" fillId="0" borderId="8" xfId="17" applyNumberFormat="1" applyFont="1" applyFill="1" applyBorder="1" applyAlignment="1" applyProtection="1">
      <alignment horizontal="right"/>
      <protection/>
    </xf>
    <xf numFmtId="170" fontId="1" fillId="0" borderId="7" xfId="17" applyNumberFormat="1" applyFont="1" applyFill="1" applyBorder="1" applyAlignment="1" applyProtection="1">
      <alignment horizontal="right"/>
      <protection/>
    </xf>
    <xf numFmtId="170" fontId="1" fillId="0" borderId="29" xfId="17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3" fontId="0" fillId="2" borderId="76" xfId="0" applyNumberFormat="1" applyFill="1" applyBorder="1" applyAlignment="1" applyProtection="1">
      <alignment horizontal="right"/>
      <protection locked="0"/>
    </xf>
    <xf numFmtId="3" fontId="0" fillId="2" borderId="77" xfId="0" applyNumberFormat="1" applyFill="1" applyBorder="1" applyAlignment="1" applyProtection="1">
      <alignment horizontal="right"/>
      <protection locked="0"/>
    </xf>
    <xf numFmtId="0" fontId="3" fillId="0" borderId="78" xfId="0" applyFont="1" applyBorder="1" applyAlignment="1" applyProtection="1">
      <alignment horizontal="left"/>
      <protection/>
    </xf>
    <xf numFmtId="0" fontId="3" fillId="0" borderId="79" xfId="0" applyFont="1" applyBorder="1" applyAlignment="1" applyProtection="1">
      <alignment horizontal="left"/>
      <protection/>
    </xf>
    <xf numFmtId="0" fontId="3" fillId="0" borderId="80" xfId="0" applyFont="1" applyBorder="1" applyAlignment="1" applyProtection="1">
      <alignment horizontal="left"/>
      <protection/>
    </xf>
    <xf numFmtId="0" fontId="3" fillId="0" borderId="81" xfId="0" applyFont="1" applyBorder="1" applyAlignment="1" applyProtection="1">
      <alignment horizontal="left"/>
      <protection/>
    </xf>
    <xf numFmtId="3" fontId="0" fillId="2" borderId="2" xfId="0" applyNumberFormat="1" applyFill="1" applyBorder="1" applyAlignment="1" applyProtection="1">
      <alignment horizontal="right"/>
      <protection locked="0"/>
    </xf>
    <xf numFmtId="3" fontId="0" fillId="2" borderId="82" xfId="0" applyNumberFormat="1" applyFill="1" applyBorder="1" applyAlignment="1" applyProtection="1">
      <alignment horizontal="right"/>
      <protection locked="0"/>
    </xf>
    <xf numFmtId="177" fontId="0" fillId="0" borderId="83" xfId="17" applyNumberFormat="1" applyFill="1" applyBorder="1" applyAlignment="1" applyProtection="1">
      <alignment horizontal="right"/>
      <protection/>
    </xf>
    <xf numFmtId="177" fontId="0" fillId="0" borderId="80" xfId="17" applyNumberFormat="1" applyFill="1" applyBorder="1" applyAlignment="1" applyProtection="1">
      <alignment horizontal="right"/>
      <protection/>
    </xf>
    <xf numFmtId="177" fontId="0" fillId="0" borderId="84" xfId="17" applyNumberFormat="1" applyFill="1" applyBorder="1" applyAlignment="1" applyProtection="1">
      <alignment horizontal="right"/>
      <protection/>
    </xf>
    <xf numFmtId="0" fontId="3" fillId="0" borderId="2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0" fontId="0" fillId="2" borderId="53" xfId="0" applyNumberFormat="1" applyFill="1" applyBorder="1" applyAlignment="1" applyProtection="1">
      <alignment horizontal="right"/>
      <protection locked="0"/>
    </xf>
    <xf numFmtId="10" fontId="0" fillId="2" borderId="2" xfId="0" applyNumberFormat="1" applyFill="1" applyBorder="1" applyAlignment="1" applyProtection="1">
      <alignment horizontal="right"/>
      <protection locked="0"/>
    </xf>
    <xf numFmtId="10" fontId="0" fillId="2" borderId="51" xfId="0" applyNumberFormat="1" applyFill="1" applyBorder="1" applyAlignment="1" applyProtection="1">
      <alignment horizontal="right"/>
      <protection locked="0"/>
    </xf>
    <xf numFmtId="1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173" fontId="0" fillId="2" borderId="73" xfId="21" applyNumberFormat="1" applyFill="1" applyBorder="1" applyAlignment="1" applyProtection="1">
      <alignment horizontal="right"/>
      <protection locked="0"/>
    </xf>
    <xf numFmtId="173" fontId="0" fillId="2" borderId="10" xfId="21" applyNumberFormat="1" applyFill="1" applyBorder="1" applyAlignment="1" applyProtection="1">
      <alignment horizontal="right"/>
      <protection locked="0"/>
    </xf>
    <xf numFmtId="173" fontId="0" fillId="2" borderId="74" xfId="21" applyNumberFormat="1" applyFill="1" applyBorder="1" applyAlignment="1" applyProtection="1">
      <alignment horizontal="right"/>
      <protection locked="0"/>
    </xf>
    <xf numFmtId="44" fontId="0" fillId="0" borderId="49" xfId="17" applyBorder="1" applyAlignment="1">
      <alignment horizontal="left"/>
    </xf>
    <xf numFmtId="44" fontId="0" fillId="0" borderId="13" xfId="17" applyBorder="1" applyAlignment="1">
      <alignment horizontal="left"/>
    </xf>
    <xf numFmtId="44" fontId="0" fillId="0" borderId="75" xfId="17" applyBorder="1" applyAlignment="1">
      <alignment horizontal="left"/>
    </xf>
    <xf numFmtId="44" fontId="0" fillId="0" borderId="62" xfId="17" applyBorder="1" applyAlignment="1">
      <alignment horizontal="left"/>
    </xf>
    <xf numFmtId="44" fontId="0" fillId="0" borderId="71" xfId="17" applyBorder="1" applyAlignment="1">
      <alignment horizontal="left"/>
    </xf>
    <xf numFmtId="44" fontId="0" fillId="0" borderId="72" xfId="17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4" fontId="7" fillId="2" borderId="48" xfId="17" applyFont="1" applyFill="1" applyBorder="1" applyAlignment="1" applyProtection="1">
      <alignment horizontal="right"/>
      <protection locked="0"/>
    </xf>
    <xf numFmtId="170" fontId="0" fillId="0" borderId="62" xfId="17" applyNumberFormat="1" applyBorder="1" applyAlignment="1">
      <alignment horizontal="left"/>
    </xf>
    <xf numFmtId="170" fontId="0" fillId="0" borderId="71" xfId="17" applyNumberFormat="1" applyBorder="1" applyAlignment="1">
      <alignment horizontal="left"/>
    </xf>
    <xf numFmtId="170" fontId="0" fillId="0" borderId="72" xfId="17" applyNumberFormat="1" applyBorder="1" applyAlignment="1">
      <alignment horizontal="left"/>
    </xf>
    <xf numFmtId="44" fontId="7" fillId="2" borderId="2" xfId="17" applyFont="1" applyFill="1" applyBorder="1" applyAlignment="1" applyProtection="1">
      <alignment horizontal="right"/>
      <protection locked="0"/>
    </xf>
    <xf numFmtId="44" fontId="7" fillId="2" borderId="59" xfId="17" applyFont="1" applyFill="1" applyBorder="1" applyAlignment="1" applyProtection="1">
      <alignment horizontal="right"/>
      <protection locked="0"/>
    </xf>
    <xf numFmtId="44" fontId="0" fillId="2" borderId="73" xfId="17" applyFill="1" applyBorder="1" applyAlignment="1" applyProtection="1">
      <alignment horizontal="right"/>
      <protection locked="0"/>
    </xf>
    <xf numFmtId="44" fontId="0" fillId="2" borderId="10" xfId="17" applyFill="1" applyBorder="1" applyAlignment="1" applyProtection="1">
      <alignment horizontal="right"/>
      <protection locked="0"/>
    </xf>
    <xf numFmtId="44" fontId="0" fillId="2" borderId="74" xfId="17" applyFill="1" applyBorder="1" applyAlignment="1" applyProtection="1">
      <alignment horizontal="right"/>
      <protection locked="0"/>
    </xf>
    <xf numFmtId="37" fontId="0" fillId="2" borderId="49" xfId="17" applyNumberFormat="1" applyFill="1" applyBorder="1" applyAlignment="1" applyProtection="1">
      <alignment horizontal="right"/>
      <protection locked="0"/>
    </xf>
    <xf numFmtId="37" fontId="0" fillId="2" borderId="13" xfId="17" applyNumberFormat="1" applyFill="1" applyBorder="1" applyAlignment="1" applyProtection="1">
      <alignment horizontal="right"/>
      <protection locked="0"/>
    </xf>
    <xf numFmtId="37" fontId="0" fillId="2" borderId="75" xfId="17" applyNumberFormat="1" applyFill="1" applyBorder="1" applyAlignment="1" applyProtection="1">
      <alignment horizontal="right"/>
      <protection locked="0"/>
    </xf>
    <xf numFmtId="0" fontId="3" fillId="0" borderId="71" xfId="0" applyFont="1" applyBorder="1" applyAlignment="1" applyProtection="1">
      <alignment horizontal="left"/>
      <protection/>
    </xf>
    <xf numFmtId="0" fontId="3" fillId="0" borderId="61" xfId="0" applyFont="1" applyBorder="1" applyAlignment="1" applyProtection="1">
      <alignment horizontal="left"/>
      <protection/>
    </xf>
    <xf numFmtId="3" fontId="0" fillId="0" borderId="59" xfId="0" applyNumberFormat="1" applyFill="1" applyBorder="1" applyAlignment="1" applyProtection="1">
      <alignment horizontal="right"/>
      <protection/>
    </xf>
    <xf numFmtId="3" fontId="0" fillId="0" borderId="60" xfId="0" applyNumberForma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3" fontId="0" fillId="0" borderId="48" xfId="0" applyNumberFormat="1" applyFill="1" applyBorder="1" applyAlignment="1" applyProtection="1">
      <alignment horizontal="right"/>
      <protection/>
    </xf>
    <xf numFmtId="3" fontId="0" fillId="0" borderId="64" xfId="0" applyNumberFormat="1" applyFill="1" applyBorder="1" applyAlignment="1" applyProtection="1">
      <alignment horizontal="right"/>
      <protection/>
    </xf>
    <xf numFmtId="3" fontId="0" fillId="0" borderId="2" xfId="0" applyNumberFormat="1" applyFill="1" applyBorder="1" applyAlignment="1" applyProtection="1">
      <alignment horizontal="right"/>
      <protection/>
    </xf>
    <xf numFmtId="3" fontId="0" fillId="0" borderId="51" xfId="0" applyNumberFormat="1" applyFill="1" applyBorder="1" applyAlignment="1" applyProtection="1">
      <alignment horizontal="right"/>
      <protection/>
    </xf>
    <xf numFmtId="170" fontId="0" fillId="0" borderId="49" xfId="17" applyNumberFormat="1" applyBorder="1" applyAlignment="1">
      <alignment horizontal="left"/>
    </xf>
    <xf numFmtId="170" fontId="0" fillId="0" borderId="13" xfId="17" applyNumberFormat="1" applyBorder="1" applyAlignment="1">
      <alignment horizontal="left"/>
    </xf>
    <xf numFmtId="170" fontId="0" fillId="0" borderId="75" xfId="17" applyNumberForma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176" fontId="0" fillId="2" borderId="85" xfId="0" applyNumberFormat="1" applyFill="1" applyBorder="1" applyAlignment="1" applyProtection="1">
      <alignment horizontal="right"/>
      <protection locked="0"/>
    </xf>
    <xf numFmtId="176" fontId="0" fillId="2" borderId="78" xfId="0" applyNumberFormat="1" applyFill="1" applyBorder="1" applyAlignment="1" applyProtection="1">
      <alignment horizontal="right"/>
      <protection locked="0"/>
    </xf>
    <xf numFmtId="176" fontId="0" fillId="2" borderId="86" xfId="0" applyNumberFormat="1" applyFill="1" applyBorder="1" applyAlignment="1" applyProtection="1">
      <alignment horizontal="right"/>
      <protection locked="0"/>
    </xf>
    <xf numFmtId="176" fontId="0" fillId="2" borderId="49" xfId="0" applyNumberFormat="1" applyFill="1" applyBorder="1" applyAlignment="1" applyProtection="1">
      <alignment horizontal="right"/>
      <protection locked="0"/>
    </xf>
    <xf numFmtId="176" fontId="0" fillId="2" borderId="13" xfId="0" applyNumberFormat="1" applyFill="1" applyBorder="1" applyAlignment="1" applyProtection="1">
      <alignment horizontal="right"/>
      <protection locked="0"/>
    </xf>
    <xf numFmtId="176" fontId="0" fillId="2" borderId="87" xfId="0" applyNumberFormat="1" applyFill="1" applyBorder="1" applyAlignment="1" applyProtection="1">
      <alignment horizontal="right"/>
      <protection locked="0"/>
    </xf>
    <xf numFmtId="9" fontId="0" fillId="2" borderId="49" xfId="21" applyFill="1" applyBorder="1" applyAlignment="1" applyProtection="1">
      <alignment horizontal="right"/>
      <protection locked="0"/>
    </xf>
    <xf numFmtId="9" fontId="0" fillId="2" borderId="13" xfId="21" applyFill="1" applyBorder="1" applyAlignment="1" applyProtection="1">
      <alignment horizontal="right"/>
      <protection locked="0"/>
    </xf>
    <xf numFmtId="9" fontId="0" fillId="2" borderId="87" xfId="21" applyFill="1" applyBorder="1" applyAlignment="1" applyProtection="1">
      <alignment horizontal="right"/>
      <protection locked="0"/>
    </xf>
    <xf numFmtId="176" fontId="0" fillId="0" borderId="49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176" fontId="0" fillId="0" borderId="87" xfId="0" applyNumberFormat="1" applyFill="1" applyBorder="1" applyAlignment="1" applyProtection="1">
      <alignment horizontal="right"/>
      <protection/>
    </xf>
    <xf numFmtId="170" fontId="0" fillId="2" borderId="49" xfId="17" applyNumberFormat="1" applyFill="1" applyBorder="1" applyAlignment="1" applyProtection="1">
      <alignment horizontal="right"/>
      <protection locked="0"/>
    </xf>
    <xf numFmtId="170" fontId="0" fillId="2" borderId="13" xfId="17" applyNumberFormat="1" applyFill="1" applyBorder="1" applyAlignment="1" applyProtection="1">
      <alignment horizontal="right"/>
      <protection locked="0"/>
    </xf>
    <xf numFmtId="170" fontId="0" fillId="2" borderId="87" xfId="17" applyNumberFormat="1" applyFill="1" applyBorder="1" applyAlignment="1" applyProtection="1">
      <alignment horizontal="right"/>
      <protection locked="0"/>
    </xf>
    <xf numFmtId="170" fontId="0" fillId="0" borderId="83" xfId="17" applyNumberFormat="1" applyFill="1" applyBorder="1" applyAlignment="1" applyProtection="1">
      <alignment horizontal="right"/>
      <protection/>
    </xf>
    <xf numFmtId="170" fontId="0" fillId="0" borderId="80" xfId="17" applyNumberFormat="1" applyFill="1" applyBorder="1" applyAlignment="1" applyProtection="1">
      <alignment horizontal="right"/>
      <protection/>
    </xf>
    <xf numFmtId="170" fontId="0" fillId="0" borderId="84" xfId="17" applyNumberFormat="1" applyFill="1" applyBorder="1" applyAlignment="1" applyProtection="1">
      <alignment horizontal="right"/>
      <protection/>
    </xf>
    <xf numFmtId="3" fontId="0" fillId="2" borderId="13" xfId="0" applyNumberFormat="1" applyFont="1" applyFill="1" applyBorder="1" applyAlignment="1" applyProtection="1">
      <alignment horizontal="right"/>
      <protection locked="0"/>
    </xf>
    <xf numFmtId="3" fontId="0" fillId="2" borderId="14" xfId="0" applyNumberFormat="1" applyFont="1" applyFill="1" applyBorder="1" applyAlignment="1" applyProtection="1">
      <alignment horizontal="right"/>
      <protection locked="0"/>
    </xf>
    <xf numFmtId="3" fontId="0" fillId="2" borderId="75" xfId="0" applyNumberFormat="1" applyFont="1" applyFill="1" applyBorder="1" applyAlignment="1" applyProtection="1">
      <alignment horizontal="right"/>
      <protection locked="0"/>
    </xf>
    <xf numFmtId="3" fontId="0" fillId="2" borderId="15" xfId="0" applyNumberFormat="1" applyFont="1" applyFill="1" applyBorder="1" applyAlignment="1" applyProtection="1">
      <alignment horizontal="right"/>
      <protection locked="0"/>
    </xf>
    <xf numFmtId="3" fontId="0" fillId="2" borderId="26" xfId="0" applyNumberFormat="1" applyFont="1" applyFill="1" applyBorder="1" applyAlignment="1" applyProtection="1">
      <alignment horizontal="right"/>
      <protection locked="0"/>
    </xf>
    <xf numFmtId="3" fontId="0" fillId="2" borderId="10" xfId="0" applyNumberFormat="1" applyFont="1" applyFill="1" applyBorder="1" applyAlignment="1" applyProtection="1">
      <alignment horizontal="right"/>
      <protection locked="0"/>
    </xf>
    <xf numFmtId="3" fontId="0" fillId="2" borderId="74" xfId="0" applyNumberFormat="1" applyFont="1" applyFill="1" applyBorder="1" applyAlignment="1" applyProtection="1">
      <alignment horizontal="right"/>
      <protection locked="0"/>
    </xf>
    <xf numFmtId="3" fontId="0" fillId="2" borderId="73" xfId="0" applyNumberFormat="1" applyFont="1" applyFill="1" applyBorder="1" applyAlignment="1" applyProtection="1">
      <alignment horizontal="right"/>
      <protection locked="0"/>
    </xf>
    <xf numFmtId="3" fontId="0" fillId="2" borderId="11" xfId="0" applyNumberFormat="1" applyFont="1" applyFill="1" applyBorder="1" applyAlignment="1" applyProtection="1">
      <alignment horizontal="right"/>
      <protection locked="0"/>
    </xf>
    <xf numFmtId="3" fontId="0" fillId="2" borderId="34" xfId="0" applyNumberFormat="1" applyFont="1" applyFill="1" applyBorder="1" applyAlignment="1" applyProtection="1">
      <alignment horizontal="right"/>
      <protection locked="0"/>
    </xf>
    <xf numFmtId="3" fontId="0" fillId="2" borderId="39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40" xfId="0" applyNumberFormat="1" applyFont="1" applyFill="1" applyBorder="1" applyAlignment="1" applyProtection="1">
      <alignment horizontal="right"/>
      <protection locked="0"/>
    </xf>
    <xf numFmtId="3" fontId="0" fillId="2" borderId="6" xfId="0" applyNumberFormat="1" applyFont="1" applyFill="1" applyBorder="1" applyAlignment="1" applyProtection="1">
      <alignment horizontal="right"/>
      <protection locked="0"/>
    </xf>
    <xf numFmtId="177" fontId="0" fillId="0" borderId="88" xfId="0" applyNumberFormat="1" applyFont="1" applyBorder="1" applyAlignment="1">
      <alignment horizontal="right"/>
    </xf>
    <xf numFmtId="177" fontId="0" fillId="0" borderId="56" xfId="0" applyNumberFormat="1" applyFont="1" applyBorder="1" applyAlignment="1">
      <alignment horizontal="right"/>
    </xf>
    <xf numFmtId="177" fontId="0" fillId="0" borderId="89" xfId="0" applyNumberFormat="1" applyFont="1" applyBorder="1" applyAlignment="1">
      <alignment horizontal="right"/>
    </xf>
    <xf numFmtId="177" fontId="0" fillId="0" borderId="57" xfId="0" applyNumberFormat="1" applyFont="1" applyBorder="1" applyAlignment="1">
      <alignment horizontal="right"/>
    </xf>
    <xf numFmtId="0" fontId="0" fillId="2" borderId="13" xfId="0" applyFont="1" applyFill="1" applyBorder="1" applyAlignment="1" applyProtection="1">
      <alignment horizontal="left"/>
      <protection locked="0"/>
    </xf>
    <xf numFmtId="0" fontId="3" fillId="0" borderId="56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/>
      <protection/>
    </xf>
    <xf numFmtId="0" fontId="3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0" fontId="0" fillId="0" borderId="49" xfId="17" applyNumberFormat="1" applyFill="1" applyBorder="1" applyAlignment="1" applyProtection="1">
      <alignment horizontal="right"/>
      <protection/>
    </xf>
    <xf numFmtId="170" fontId="0" fillId="0" borderId="13" xfId="17" applyNumberFormat="1" applyFill="1" applyBorder="1" applyAlignment="1" applyProtection="1">
      <alignment horizontal="right"/>
      <protection/>
    </xf>
    <xf numFmtId="170" fontId="0" fillId="0" borderId="14" xfId="17" applyNumberFormat="1" applyFill="1" applyBorder="1" applyAlignment="1" applyProtection="1">
      <alignment horizontal="right"/>
      <protection/>
    </xf>
    <xf numFmtId="170" fontId="0" fillId="2" borderId="14" xfId="17" applyNumberFormat="1" applyFill="1" applyBorder="1" applyAlignment="1" applyProtection="1">
      <alignment horizontal="right"/>
      <protection locked="0"/>
    </xf>
    <xf numFmtId="0" fontId="21" fillId="0" borderId="1" xfId="2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179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H22"/>
  <sheetViews>
    <sheetView showGridLines="0" showZeros="0" tabSelected="1" workbookViewId="0" topLeftCell="B2">
      <selection activeCell="A1" sqref="A1"/>
    </sheetView>
  </sheetViews>
  <sheetFormatPr defaultColWidth="9.140625" defaultRowHeight="12.75"/>
  <cols>
    <col min="1" max="1" width="2.421875" style="0" customWidth="1"/>
    <col min="2" max="2" width="2.57421875" style="0" customWidth="1"/>
    <col min="3" max="3" width="9.421875" style="0" customWidth="1"/>
    <col min="4" max="4" width="38.28125" style="0" customWidth="1"/>
    <col min="5" max="5" width="2.421875" style="0" customWidth="1"/>
    <col min="6" max="6" width="2.7109375" style="0" customWidth="1"/>
    <col min="7" max="7" width="10.00390625" style="0" customWidth="1"/>
    <col min="8" max="8" width="32.00390625" style="0" customWidth="1"/>
  </cols>
  <sheetData>
    <row r="1" ht="12.75" customHeight="1" thickBot="1"/>
    <row r="2" spans="2:8" ht="12.75" customHeight="1">
      <c r="B2" s="167" t="s">
        <v>539</v>
      </c>
      <c r="C2" s="167"/>
      <c r="D2" s="167"/>
      <c r="E2" s="148"/>
      <c r="F2" s="169" t="s">
        <v>538</v>
      </c>
      <c r="G2" s="170"/>
      <c r="H2" s="171"/>
    </row>
    <row r="3" spans="6:8" ht="12.75" customHeight="1">
      <c r="F3" s="172"/>
      <c r="G3" s="173"/>
      <c r="H3" s="174"/>
    </row>
    <row r="4" spans="2:8" ht="12.75" customHeight="1">
      <c r="B4" s="168" t="s">
        <v>517</v>
      </c>
      <c r="C4" s="168"/>
      <c r="D4" t="s">
        <v>518</v>
      </c>
      <c r="F4" s="141"/>
      <c r="G4" s="142" t="s">
        <v>299</v>
      </c>
      <c r="H4" s="143" t="s">
        <v>308</v>
      </c>
    </row>
    <row r="5" spans="6:8" ht="12.75" customHeight="1">
      <c r="F5" s="141"/>
      <c r="G5" s="142" t="s">
        <v>300</v>
      </c>
      <c r="H5" s="143" t="s">
        <v>309</v>
      </c>
    </row>
    <row r="6" spans="6:8" ht="12.75" customHeight="1" thickBot="1">
      <c r="F6" s="141"/>
      <c r="G6" s="142" t="s">
        <v>301</v>
      </c>
      <c r="H6" s="143" t="s">
        <v>289</v>
      </c>
    </row>
    <row r="7" spans="2:8" s="109" customFormat="1" ht="12.75" customHeight="1">
      <c r="B7" s="169" t="s">
        <v>537</v>
      </c>
      <c r="C7" s="170"/>
      <c r="D7" s="171"/>
      <c r="F7" s="141"/>
      <c r="G7" s="142" t="s">
        <v>4</v>
      </c>
      <c r="H7" s="143" t="s">
        <v>311</v>
      </c>
    </row>
    <row r="8" spans="2:8" ht="12.75" customHeight="1">
      <c r="B8" s="172"/>
      <c r="C8" s="173"/>
      <c r="D8" s="174"/>
      <c r="F8" s="141"/>
      <c r="G8" s="142" t="s">
        <v>10</v>
      </c>
      <c r="H8" s="143" t="s">
        <v>310</v>
      </c>
    </row>
    <row r="9" spans="2:8" ht="12.75" customHeight="1">
      <c r="B9" s="141"/>
      <c r="C9" s="142" t="s">
        <v>299</v>
      </c>
      <c r="D9" s="143" t="s">
        <v>308</v>
      </c>
      <c r="F9" s="141"/>
      <c r="G9" s="142" t="s">
        <v>302</v>
      </c>
      <c r="H9" s="147" t="s">
        <v>115</v>
      </c>
    </row>
    <row r="10" spans="2:8" ht="12.75" customHeight="1">
      <c r="B10" s="141"/>
      <c r="C10" s="142" t="s">
        <v>300</v>
      </c>
      <c r="D10" s="143" t="s">
        <v>315</v>
      </c>
      <c r="F10" s="141"/>
      <c r="G10" s="142" t="s">
        <v>13</v>
      </c>
      <c r="H10" s="147" t="s">
        <v>311</v>
      </c>
    </row>
    <row r="11" spans="2:8" ht="12.75" customHeight="1">
      <c r="B11" s="141"/>
      <c r="C11" s="142" t="s">
        <v>301</v>
      </c>
      <c r="D11" s="143" t="s">
        <v>316</v>
      </c>
      <c r="F11" s="141"/>
      <c r="G11" s="142" t="s">
        <v>303</v>
      </c>
      <c r="H11" s="147" t="s">
        <v>312</v>
      </c>
    </row>
    <row r="12" spans="2:8" ht="12.75" customHeight="1">
      <c r="B12" s="141"/>
      <c r="C12" s="142" t="s">
        <v>4</v>
      </c>
      <c r="D12" s="143" t="s">
        <v>322</v>
      </c>
      <c r="F12" s="141"/>
      <c r="G12" s="142" t="s">
        <v>304</v>
      </c>
      <c r="H12" s="147" t="s">
        <v>167</v>
      </c>
    </row>
    <row r="13" spans="2:8" ht="12.75" customHeight="1">
      <c r="B13" s="141"/>
      <c r="C13" s="142" t="s">
        <v>302</v>
      </c>
      <c r="D13" s="143" t="s">
        <v>317</v>
      </c>
      <c r="F13" s="141"/>
      <c r="G13" s="142" t="s">
        <v>305</v>
      </c>
      <c r="H13" s="147" t="s">
        <v>16</v>
      </c>
    </row>
    <row r="14" spans="2:8" ht="12.75" customHeight="1">
      <c r="B14" s="141"/>
      <c r="C14" s="142" t="s">
        <v>303</v>
      </c>
      <c r="D14" s="143" t="s">
        <v>318</v>
      </c>
      <c r="F14" s="141"/>
      <c r="G14" s="142" t="s">
        <v>306</v>
      </c>
      <c r="H14" s="147" t="s">
        <v>17</v>
      </c>
    </row>
    <row r="15" spans="2:8" ht="12.75" customHeight="1">
      <c r="B15" s="141"/>
      <c r="C15" s="142" t="s">
        <v>304</v>
      </c>
      <c r="D15" s="143" t="s">
        <v>319</v>
      </c>
      <c r="F15" s="141"/>
      <c r="G15" s="142" t="s">
        <v>314</v>
      </c>
      <c r="H15" s="147" t="s">
        <v>18</v>
      </c>
    </row>
    <row r="16" spans="2:8" ht="12.75" customHeight="1">
      <c r="B16" s="141"/>
      <c r="C16" s="142" t="s">
        <v>305</v>
      </c>
      <c r="D16" s="143" t="s">
        <v>320</v>
      </c>
      <c r="F16" s="141"/>
      <c r="G16" s="142" t="s">
        <v>307</v>
      </c>
      <c r="H16" s="147" t="s">
        <v>313</v>
      </c>
    </row>
    <row r="17" spans="2:8" ht="12.75" customHeight="1">
      <c r="B17" s="141"/>
      <c r="C17" s="142" t="s">
        <v>306</v>
      </c>
      <c r="D17" s="143" t="s">
        <v>321</v>
      </c>
      <c r="F17" s="141"/>
      <c r="G17" s="142" t="s">
        <v>527</v>
      </c>
      <c r="H17" s="143" t="s">
        <v>536</v>
      </c>
    </row>
    <row r="18" spans="2:8" ht="12.75" customHeight="1" thickBot="1">
      <c r="B18" s="144"/>
      <c r="C18" s="145"/>
      <c r="D18" s="146"/>
      <c r="F18" s="144"/>
      <c r="G18" s="152"/>
      <c r="H18" s="151"/>
    </row>
    <row r="19" spans="2:4" ht="12.75" customHeight="1" thickBot="1">
      <c r="B19" s="154"/>
      <c r="C19" s="154"/>
      <c r="D19" s="154"/>
    </row>
    <row r="20" spans="2:8" ht="18" customHeight="1">
      <c r="B20" s="154"/>
      <c r="C20" s="154"/>
      <c r="D20" s="154"/>
      <c r="F20" s="164" t="s">
        <v>557</v>
      </c>
      <c r="G20" s="165"/>
      <c r="H20" s="166"/>
    </row>
    <row r="21" spans="2:8" ht="18" customHeight="1" thickBot="1">
      <c r="B21" s="154"/>
      <c r="C21" s="154"/>
      <c r="D21" s="154"/>
      <c r="E21" t="s">
        <v>496</v>
      </c>
      <c r="F21" s="161" t="s">
        <v>558</v>
      </c>
      <c r="G21" s="162"/>
      <c r="H21" s="163"/>
    </row>
    <row r="22" spans="2:8" ht="12.75" customHeight="1">
      <c r="B22" s="154"/>
      <c r="C22" s="154"/>
      <c r="D22" s="154"/>
      <c r="F22" s="154"/>
      <c r="G22" s="155"/>
      <c r="H22" s="156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 sheet="1" objects="1" scenarios="1"/>
  <mergeCells count="6">
    <mergeCell ref="F21:H21"/>
    <mergeCell ref="F20:H20"/>
    <mergeCell ref="B2:D2"/>
    <mergeCell ref="B4:C4"/>
    <mergeCell ref="F2:H3"/>
    <mergeCell ref="B7:D8"/>
  </mergeCells>
  <hyperlinks>
    <hyperlink ref="G4" location="'C-1_AB'!A1" display="Part A"/>
    <hyperlink ref="G5" location="'C-1_AB'!A15" display="Part B"/>
    <hyperlink ref="G6" location="'C-1_C'!A1" display="Part C"/>
    <hyperlink ref="G7" location="'C-1_C-1'!A1" display="Table C-1"/>
    <hyperlink ref="G8" location="'C-1_C-2'!A1" display="Table C-2"/>
    <hyperlink ref="G9" location="'C-1_D'!A1" display="Part D"/>
    <hyperlink ref="G10" location="'C-1_D-1'!A1" display="Table D-1"/>
    <hyperlink ref="G11" location="'C-1_E'!A1" display="Part E"/>
    <hyperlink ref="G12" location="'C-1_F'!A1" display="Part F"/>
    <hyperlink ref="G13" location="'C-1_G'!A1" display="Part G"/>
    <hyperlink ref="G14" location="'C-1_H'!A1" display="Part H"/>
    <hyperlink ref="G15" location="'C-1_I'!A1" display="Part I"/>
    <hyperlink ref="G16" location="'C-1_J'!A1" display="Part J"/>
    <hyperlink ref="C9" location="'S-1_AB'!A1" display="Part A"/>
    <hyperlink ref="C10" location="'S-1_AB'!A20" display="Part B"/>
    <hyperlink ref="C11" location="'S-1_C'!A1" display="Part C"/>
    <hyperlink ref="C12" location="'S-1_C-1'!A1" display="Table C-1"/>
    <hyperlink ref="C13" location="'S-1_D'!A1" display="Part D"/>
    <hyperlink ref="C14" location="'S-1_E'!A1" display="Part E"/>
    <hyperlink ref="C15" location="'S-1_F'!A1" display="Part F"/>
    <hyperlink ref="C16" location="'S-1_G'!A1" display="Part G"/>
    <hyperlink ref="C17" location="'S-1_H'!A1" display="Part H"/>
    <hyperlink ref="B4" location="Instructions!A1" display="Instructions"/>
    <hyperlink ref="G17" location="'C-1_J'!A1" display="Part K"/>
    <hyperlink ref="F20" location="BRS!A1" display="Budget Recommendation Summary Sheet"/>
    <hyperlink ref="F20:G20" location="BRS!A1" display="Budget Recommendation Summary Sheet "/>
    <hyperlink ref="F20:H20" location="BRS!A1" display="Budget Recommendation Summary Sheet (BRS)"/>
  </hyperlinks>
  <printOptions/>
  <pageMargins left="0.75" right="0.75" top="1" bottom="1" header="0.5" footer="0.5"/>
  <pageSetup fitToHeight="1" fitToWidth="1" horizontalDpi="600" verticalDpi="600" orientation="portrait" scale="9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76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533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506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79" t="s">
        <v>507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2.75">
      <c r="A5" s="179" t="s">
        <v>508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509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</row>
    <row r="9" spans="1:28" ht="14.25" customHeight="1">
      <c r="A9" s="2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</row>
    <row r="10" spans="1:28" ht="12.75">
      <c r="A10" s="2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2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2" t="s">
        <v>510</v>
      </c>
      <c r="Q11" s="107"/>
      <c r="R11" s="107"/>
      <c r="S11" s="107"/>
      <c r="T11" s="2" t="s">
        <v>272</v>
      </c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 t="s">
        <v>511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300"/>
      <c r="O12" s="300"/>
      <c r="P12" s="300"/>
      <c r="Q12" s="300"/>
      <c r="R12" s="300"/>
      <c r="S12" s="107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ht="12.75">
      <c r="A13" s="2"/>
      <c r="B13" s="2" t="s">
        <v>512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2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ht="12.75">
      <c r="A15" s="2" t="s">
        <v>513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299" t="s">
        <v>496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</row>
    <row r="17" spans="1:28" ht="12.75">
      <c r="A17" s="2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</row>
    <row r="18" spans="1:28" ht="12.75">
      <c r="A18" s="2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</row>
    <row r="19" spans="1:28" ht="12.75">
      <c r="A19" s="2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</row>
    <row r="20" spans="1:28" ht="12.75">
      <c r="A20" s="2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</row>
    <row r="21" spans="1:28" ht="12.75">
      <c r="A21" s="2" t="s">
        <v>514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2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</row>
    <row r="23" spans="1:28" ht="12.75">
      <c r="A23" s="2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</row>
    <row r="24" spans="1:28" ht="12.75">
      <c r="A24" s="2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</row>
    <row r="25" spans="1:28" ht="12.75">
      <c r="A25" s="2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</row>
    <row r="26" spans="1:28" ht="12.75">
      <c r="A26" s="2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</row>
    <row r="27" spans="1:28" ht="12.75">
      <c r="A27" s="2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</row>
    <row r="28" spans="1:28" ht="12.75">
      <c r="A28" s="2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12.75">
      <c r="A29" s="2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ht="12.75">
      <c r="A30" s="2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</row>
    <row r="31" spans="1:28" ht="12.75">
      <c r="A31" s="2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</row>
    <row r="32" spans="1:28" ht="12.75">
      <c r="A32" s="2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</row>
    <row r="33" spans="1:28" ht="12.75">
      <c r="A33" s="2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</row>
    <row r="34" spans="1:28" ht="12.75">
      <c r="A34" s="2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</row>
    <row r="35" spans="1:28" ht="12.75">
      <c r="A35" s="2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</row>
    <row r="36" spans="1:28" ht="12.75">
      <c r="A36" s="2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</row>
    <row r="37" spans="1:28" ht="12.75">
      <c r="A37" s="2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</row>
    <row r="38" spans="1:28" ht="12.75">
      <c r="A38" s="2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</row>
    <row r="39" spans="1:28" ht="12.75">
      <c r="A39" s="2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</row>
    <row r="40" spans="1:28" ht="12.75">
      <c r="A40" s="2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</row>
    <row r="41" spans="1:28" ht="12.75">
      <c r="A41" s="2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</row>
    <row r="42" spans="1:28" ht="12.75">
      <c r="A42" s="2" t="s">
        <v>515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1:28" ht="12.75">
      <c r="A43" s="2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</row>
    <row r="44" spans="1:28" ht="12.75">
      <c r="A44" s="2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</row>
    <row r="45" spans="1:28" ht="12.75">
      <c r="A45" s="2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</row>
    <row r="46" spans="1:28" ht="12.75">
      <c r="A46" s="2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</row>
    <row r="47" spans="1:28" ht="12.75">
      <c r="A47" s="2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</row>
    <row r="48" spans="1:28" ht="12.75">
      <c r="A48" s="2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</row>
    <row r="49" spans="1:28" ht="12.75">
      <c r="A49" s="2" t="s">
        <v>516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</row>
    <row r="50" spans="1:28" ht="12.75">
      <c r="A50" s="2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</row>
    <row r="51" spans="1:28" ht="12.75">
      <c r="A51" s="2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</row>
    <row r="52" spans="1:28" ht="12.75">
      <c r="A52" s="2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</row>
    <row r="53" spans="1:28" ht="12.75">
      <c r="A53" s="2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</row>
    <row r="54" spans="1:28" ht="12.75">
      <c r="A54" s="2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2.75">
      <c r="A57" s="2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2:28" ht="12.7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2:28" ht="12.75"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2:28" ht="12.75">
      <c r="B67" s="108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</sheetData>
  <sheetProtection sheet="1" objects="1" scenarios="1"/>
  <mergeCells count="12">
    <mergeCell ref="A1:I1"/>
    <mergeCell ref="L1:T1"/>
    <mergeCell ref="A3:AB3"/>
    <mergeCell ref="A4:AB4"/>
    <mergeCell ref="A5:AB5"/>
    <mergeCell ref="B8:AB9"/>
    <mergeCell ref="B50:AB54"/>
    <mergeCell ref="N12:R12"/>
    <mergeCell ref="T12:AB12"/>
    <mergeCell ref="B16:AB20"/>
    <mergeCell ref="B22:AB41"/>
    <mergeCell ref="B43:AB48"/>
  </mergeCells>
  <hyperlinks>
    <hyperlink ref="A1" location="'Main Menu'!A1" display="Click here to return to Main Menu"/>
    <hyperlink ref="L1:T1" location="'C-1_AB'!A1" display="Click here to go to C-1 Form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50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ht="12.75">
      <c r="AB2" s="7" t="s">
        <v>19</v>
      </c>
    </row>
    <row r="3" spans="4:28" ht="15.75">
      <c r="D3" s="5" t="s">
        <v>20</v>
      </c>
      <c r="AB3" s="9" t="s">
        <v>22</v>
      </c>
    </row>
    <row r="4" spans="4:28" ht="22.5">
      <c r="D4" s="8" t="s">
        <v>21</v>
      </c>
      <c r="U4" s="10" t="s">
        <v>592</v>
      </c>
      <c r="Y4" s="182" t="s">
        <v>594</v>
      </c>
      <c r="Z4" s="182"/>
      <c r="AA4" s="182"/>
      <c r="AB4" s="182"/>
    </row>
    <row r="5" spans="21:28" ht="14.25">
      <c r="U5" s="10" t="s">
        <v>593</v>
      </c>
      <c r="Y5" s="183"/>
      <c r="Z5" s="183"/>
      <c r="AA5" s="183"/>
      <c r="AB5" s="183"/>
    </row>
    <row r="6" spans="1:28" ht="15.75">
      <c r="A6" s="180" t="s">
        <v>23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</row>
    <row r="8" spans="1:28" ht="14.25">
      <c r="A8" s="2" t="s">
        <v>0</v>
      </c>
      <c r="F8" s="181">
        <f>'S-1_AB'!F8:T8</f>
        <v>0</v>
      </c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0" t="s">
        <v>1</v>
      </c>
      <c r="AA8" s="181">
        <f>'S-1_AB'!AA8:AB8</f>
        <v>0</v>
      </c>
      <c r="AB8" s="181"/>
    </row>
    <row r="10" spans="1:28" ht="14.25">
      <c r="A10" s="2" t="s">
        <v>2</v>
      </c>
      <c r="F10" s="181">
        <f>'S-1_AB'!F10:T10</f>
        <v>0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2" t="s">
        <v>3</v>
      </c>
      <c r="AA10" s="181">
        <f>'S-1_AB'!AA10:AB10</f>
        <v>0</v>
      </c>
      <c r="AB10" s="181"/>
    </row>
    <row r="12" spans="1:28" ht="14.25">
      <c r="A12" s="2" t="s">
        <v>524</v>
      </c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</row>
    <row r="13" spans="1:28" ht="13.5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ht="13.5" thickTop="1"/>
    <row r="15" spans="1:28" ht="16.5" thickBot="1">
      <c r="A15" s="180" t="s">
        <v>24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</row>
    <row r="16" spans="23:28" ht="14.25" customHeight="1">
      <c r="W16" s="306"/>
      <c r="X16" s="307"/>
      <c r="Y16" s="307"/>
      <c r="Z16" s="307"/>
      <c r="AA16" s="307"/>
      <c r="AB16" s="308"/>
    </row>
    <row r="17" spans="1:28" ht="13.5" customHeight="1" thickBot="1">
      <c r="A17" s="2" t="s">
        <v>25</v>
      </c>
      <c r="W17" s="309"/>
      <c r="X17" s="310"/>
      <c r="Y17" s="310"/>
      <c r="Z17" s="310"/>
      <c r="AA17" s="310"/>
      <c r="AB17" s="311"/>
    </row>
    <row r="19" ht="12.75">
      <c r="A19" s="2" t="s">
        <v>26</v>
      </c>
    </row>
    <row r="21" spans="2:5" ht="14.25">
      <c r="B21" s="12"/>
      <c r="D21" s="2" t="s">
        <v>28</v>
      </c>
      <c r="E21" s="2" t="s">
        <v>41</v>
      </c>
    </row>
    <row r="22" spans="2:5" ht="14.25">
      <c r="B22" s="13"/>
      <c r="D22" s="2" t="s">
        <v>30</v>
      </c>
      <c r="E22" s="2" t="s">
        <v>42</v>
      </c>
    </row>
    <row r="23" spans="2:5" ht="14.25">
      <c r="B23" s="13"/>
      <c r="D23" s="2" t="s">
        <v>32</v>
      </c>
      <c r="E23" s="2" t="s">
        <v>43</v>
      </c>
    </row>
    <row r="24" spans="2:28" ht="14.25">
      <c r="B24" s="13"/>
      <c r="D24" s="2" t="s">
        <v>34</v>
      </c>
      <c r="E24" s="2" t="s">
        <v>44</v>
      </c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</row>
    <row r="26" spans="1:3" ht="12.75">
      <c r="A26" s="2" t="s">
        <v>27</v>
      </c>
      <c r="B26" s="2"/>
      <c r="C26" s="2"/>
    </row>
    <row r="27" spans="1:3" ht="12.75">
      <c r="A27" s="2"/>
      <c r="B27" s="2"/>
      <c r="C27" s="2"/>
    </row>
    <row r="28" spans="1:22" ht="14.25">
      <c r="A28" s="2"/>
      <c r="B28" s="2" t="s">
        <v>28</v>
      </c>
      <c r="C28" s="2" t="s">
        <v>29</v>
      </c>
      <c r="R28" s="302"/>
      <c r="S28" s="302"/>
      <c r="T28" s="302"/>
      <c r="U28" s="302"/>
      <c r="V28" s="302"/>
    </row>
    <row r="29" spans="1:22" ht="14.25">
      <c r="A29" s="2"/>
      <c r="B29" s="2" t="s">
        <v>30</v>
      </c>
      <c r="C29" s="2" t="s">
        <v>31</v>
      </c>
      <c r="R29" s="302"/>
      <c r="S29" s="302"/>
      <c r="T29" s="302"/>
      <c r="U29" s="302"/>
      <c r="V29" s="302"/>
    </row>
    <row r="30" spans="1:22" ht="14.25">
      <c r="A30" s="2"/>
      <c r="B30" s="2" t="s">
        <v>32</v>
      </c>
      <c r="C30" s="2" t="s">
        <v>33</v>
      </c>
      <c r="R30" s="302"/>
      <c r="S30" s="302"/>
      <c r="T30" s="302"/>
      <c r="U30" s="302"/>
      <c r="V30" s="302"/>
    </row>
    <row r="31" spans="1:22" ht="14.25">
      <c r="A31" s="2"/>
      <c r="B31" s="2" t="s">
        <v>34</v>
      </c>
      <c r="C31" s="2" t="s">
        <v>35</v>
      </c>
      <c r="R31" s="302"/>
      <c r="S31" s="302"/>
      <c r="T31" s="302"/>
      <c r="U31" s="302"/>
      <c r="V31" s="302"/>
    </row>
    <row r="32" spans="1:22" ht="14.25">
      <c r="A32" s="2"/>
      <c r="B32" s="2" t="s">
        <v>36</v>
      </c>
      <c r="C32" s="2" t="s">
        <v>46</v>
      </c>
      <c r="L32" s="313"/>
      <c r="M32" s="313"/>
      <c r="N32" s="313"/>
      <c r="O32" s="313"/>
      <c r="P32" s="313"/>
      <c r="Q32" s="10" t="s">
        <v>47</v>
      </c>
      <c r="R32" s="302"/>
      <c r="S32" s="302"/>
      <c r="T32" s="302"/>
      <c r="U32" s="302"/>
      <c r="V32" s="302"/>
    </row>
    <row r="33" spans="1:22" ht="14.25">
      <c r="A33" s="2"/>
      <c r="B33" s="2" t="s">
        <v>37</v>
      </c>
      <c r="C33" s="2" t="s">
        <v>38</v>
      </c>
      <c r="R33" s="302"/>
      <c r="S33" s="302"/>
      <c r="T33" s="302"/>
      <c r="U33" s="302"/>
      <c r="V33" s="302"/>
    </row>
    <row r="34" spans="1:22" ht="14.25">
      <c r="A34" s="2"/>
      <c r="B34" s="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R34" s="302"/>
      <c r="S34" s="302"/>
      <c r="T34" s="302"/>
      <c r="U34" s="302"/>
      <c r="V34" s="302"/>
    </row>
    <row r="35" spans="1:22" ht="14.25">
      <c r="A35" s="2"/>
      <c r="B35" s="2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R35" s="302"/>
      <c r="S35" s="302"/>
      <c r="T35" s="302"/>
      <c r="U35" s="302"/>
      <c r="V35" s="302"/>
    </row>
    <row r="36" spans="1:22" ht="14.25">
      <c r="A36" s="2"/>
      <c r="B36" s="2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R36" s="303"/>
      <c r="S36" s="303"/>
      <c r="T36" s="303"/>
      <c r="U36" s="303"/>
      <c r="V36" s="303"/>
    </row>
    <row r="37" spans="1:22" ht="15" thickBot="1">
      <c r="A37" s="2"/>
      <c r="B37" s="2" t="s">
        <v>39</v>
      </c>
      <c r="C37" s="2" t="s">
        <v>40</v>
      </c>
      <c r="R37" s="304">
        <f>SUM(R28:W36)</f>
        <v>0</v>
      </c>
      <c r="S37" s="304"/>
      <c r="T37" s="304"/>
      <c r="U37" s="304"/>
      <c r="V37" s="304"/>
    </row>
    <row r="38" ht="13.5" thickTop="1"/>
    <row r="40" ht="12.75">
      <c r="A40" s="2" t="s">
        <v>45</v>
      </c>
    </row>
    <row r="42" spans="2:27" ht="14.25" customHeight="1">
      <c r="B42" s="2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</row>
    <row r="43" spans="2:27" ht="14.25" customHeight="1">
      <c r="B43" s="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</row>
    <row r="44" spans="2:27" ht="14.25" customHeight="1">
      <c r="B44" s="2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2:27" ht="14.25" customHeight="1">
      <c r="B45" s="2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  <row r="46" spans="2:27" ht="14.25" customHeight="1">
      <c r="B46" s="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</row>
    <row r="47" spans="2:27" ht="14.25" customHeight="1">
      <c r="B47" s="2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</row>
    <row r="48" spans="2:27" ht="14.25" customHeight="1">
      <c r="B48" s="2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</row>
    <row r="49" spans="2:27" ht="14.25" customHeight="1">
      <c r="B49" s="2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</row>
    <row r="50" spans="2:27" ht="14.25" customHeight="1">
      <c r="B50" s="2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</row>
  </sheetData>
  <sheetProtection sheet="1" objects="1" scenarios="1"/>
  <mergeCells count="28">
    <mergeCell ref="Y5:AB5"/>
    <mergeCell ref="A15:AB15"/>
    <mergeCell ref="O12:AB12"/>
    <mergeCell ref="A1:I1"/>
    <mergeCell ref="L1:T1"/>
    <mergeCell ref="A6:AB6"/>
    <mergeCell ref="AA10:AB10"/>
    <mergeCell ref="AA8:AB8"/>
    <mergeCell ref="F8:T8"/>
    <mergeCell ref="F10:T10"/>
    <mergeCell ref="Y4:AB4"/>
    <mergeCell ref="R33:V33"/>
    <mergeCell ref="R34:V34"/>
    <mergeCell ref="W16:AB17"/>
    <mergeCell ref="R28:V28"/>
    <mergeCell ref="R29:V29"/>
    <mergeCell ref="R30:V30"/>
    <mergeCell ref="J24:AB24"/>
    <mergeCell ref="L32:P32"/>
    <mergeCell ref="R31:V31"/>
    <mergeCell ref="R32:V32"/>
    <mergeCell ref="C34:P34"/>
    <mergeCell ref="C35:P35"/>
    <mergeCell ref="C36:P36"/>
    <mergeCell ref="C42:AA50"/>
    <mergeCell ref="R35:V35"/>
    <mergeCell ref="R36:V36"/>
    <mergeCell ref="R37:V37"/>
  </mergeCells>
  <hyperlinks>
    <hyperlink ref="A1" location="'Main Menu'!A1" display="Click here to return to Main Menu"/>
    <hyperlink ref="L1:T1" location="'C-1_C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3"/>
  <headerFooter alignWithMargins="0">
    <oddFooter>&amp;CPage &amp;P of &amp;N</oddFooter>
  </headerFooter>
  <legacyDrawing r:id="rId2"/>
  <oleObjects>
    <oleObject progId="Word.Picture.8" shapeId="335318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B50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0" t="s">
        <v>48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306"/>
      <c r="X4" s="307"/>
      <c r="Y4" s="307"/>
      <c r="Z4" s="307"/>
      <c r="AA4" s="307"/>
      <c r="AB4" s="308"/>
    </row>
    <row r="5" spans="1:28" ht="13.5" thickBot="1">
      <c r="A5" s="2" t="s">
        <v>49</v>
      </c>
      <c r="W5" s="309"/>
      <c r="X5" s="310"/>
      <c r="Y5" s="310"/>
      <c r="Z5" s="310"/>
      <c r="AA5" s="310"/>
      <c r="AB5" s="311"/>
    </row>
    <row r="7" ht="12.75">
      <c r="A7" s="2" t="s">
        <v>50</v>
      </c>
    </row>
    <row r="9" spans="2:5" ht="14.25">
      <c r="B9" s="12"/>
      <c r="D9" s="2" t="s">
        <v>28</v>
      </c>
      <c r="E9" s="2" t="s">
        <v>51</v>
      </c>
    </row>
    <row r="10" spans="2:5" ht="14.25">
      <c r="B10" s="13"/>
      <c r="D10" s="2" t="s">
        <v>30</v>
      </c>
      <c r="E10" s="2" t="s">
        <v>52</v>
      </c>
    </row>
    <row r="11" spans="2:5" ht="14.25">
      <c r="B11" s="13"/>
      <c r="D11" s="2" t="s">
        <v>32</v>
      </c>
      <c r="E11" s="2" t="s">
        <v>53</v>
      </c>
    </row>
    <row r="12" spans="2:5" ht="14.25">
      <c r="B12" s="13"/>
      <c r="D12" s="2" t="s">
        <v>34</v>
      </c>
      <c r="E12" s="2" t="s">
        <v>54</v>
      </c>
    </row>
    <row r="13" spans="2:5" ht="14.25">
      <c r="B13" s="13"/>
      <c r="D13" s="2" t="s">
        <v>36</v>
      </c>
      <c r="E13" s="2" t="s">
        <v>55</v>
      </c>
    </row>
    <row r="15" ht="12.75">
      <c r="A15" s="2" t="s">
        <v>57</v>
      </c>
    </row>
    <row r="16" spans="1:2" ht="12.75">
      <c r="A16" s="2"/>
      <c r="B16" s="2" t="s">
        <v>56</v>
      </c>
    </row>
    <row r="18" spans="2:27" ht="14.25" customHeight="1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</row>
    <row r="19" spans="2:27" ht="14.25" customHeight="1"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</row>
    <row r="20" spans="2:27" ht="14.25" customHeight="1"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</row>
    <row r="21" spans="2:27" ht="14.25" customHeight="1"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</row>
    <row r="22" spans="2:27" ht="14.25" customHeight="1"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</row>
    <row r="23" spans="2:27" ht="14.25" customHeight="1"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</row>
    <row r="24" spans="2:27" ht="14.25" customHeight="1"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</row>
    <row r="25" spans="2:27" ht="14.25" customHeight="1"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</row>
    <row r="26" spans="2:27" ht="14.25" customHeight="1"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</row>
    <row r="27" spans="2:27" ht="14.25" customHeight="1"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</row>
    <row r="28" spans="2:27" ht="14.25" customHeight="1"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</row>
    <row r="29" spans="2:27" ht="14.25" customHeight="1"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</row>
    <row r="30" spans="2:27" ht="14.25" customHeight="1"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</row>
    <row r="31" spans="2:27" ht="14.25" customHeight="1"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</row>
    <row r="32" spans="2:27" ht="14.25" customHeight="1"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</row>
    <row r="33" spans="2:27" ht="14.25" customHeight="1"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</row>
    <row r="34" spans="2:27" ht="14.25" customHeight="1"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</row>
    <row r="35" spans="2:27" ht="14.25" customHeight="1"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</row>
    <row r="36" spans="2:27" ht="14.25" customHeight="1"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</row>
    <row r="37" spans="2:27" ht="14.25" customHeight="1"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</row>
    <row r="38" spans="2:27" ht="14.25" customHeight="1"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</row>
    <row r="39" spans="2:27" ht="14.25" customHeight="1"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</row>
    <row r="40" spans="2:27" ht="14.25" customHeight="1"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</row>
    <row r="41" spans="2:27" ht="14.25" customHeight="1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</row>
    <row r="42" spans="2:27" ht="14.25" customHeight="1"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</row>
    <row r="43" spans="2:27" ht="14.25" customHeight="1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</row>
    <row r="44" spans="2:27" ht="14.25" customHeight="1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</row>
    <row r="45" spans="2:27" ht="14.25" customHeight="1"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</row>
    <row r="46" spans="2:27" ht="14.25" customHeight="1"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</row>
    <row r="47" spans="2:27" ht="14.25" customHeight="1"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</row>
    <row r="48" spans="2:27" ht="14.25" customHeight="1"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</row>
    <row r="49" spans="2:27" ht="14.25" customHeight="1"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</row>
    <row r="50" spans="2:27" ht="14.25" customHeight="1"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</row>
  </sheetData>
  <sheetProtection sheet="1" objects="1" scenarios="1"/>
  <mergeCells count="5">
    <mergeCell ref="B18:AA50"/>
    <mergeCell ref="A1:I1"/>
    <mergeCell ref="L1:T1"/>
    <mergeCell ref="A3:AB3"/>
    <mergeCell ref="W4:AB5"/>
  </mergeCells>
  <hyperlinks>
    <hyperlink ref="A1" location="'Main Menu'!A1" display="Click here to return to Main Menu"/>
    <hyperlink ref="L1:T1" location="'C-1_C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A40"/>
  <sheetViews>
    <sheetView showGridLines="0" showZeros="0" zoomScale="88" zoomScaleNormal="88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8" t="s">
        <v>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60" t="s">
        <v>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24" t="s">
        <v>81</v>
      </c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6"/>
    </row>
    <row r="8" spans="1:39" s="19" customFormat="1" ht="16.5" thickBot="1">
      <c r="A8" s="24" t="s">
        <v>58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24" t="s">
        <v>7</v>
      </c>
      <c r="Q8" s="325"/>
      <c r="R8" s="325"/>
      <c r="S8" s="325"/>
      <c r="T8" s="325"/>
      <c r="U8" s="325"/>
      <c r="V8" s="325"/>
      <c r="W8" s="326"/>
      <c r="X8" s="324" t="s">
        <v>8</v>
      </c>
      <c r="Y8" s="325"/>
      <c r="Z8" s="325"/>
      <c r="AA8" s="325"/>
      <c r="AB8" s="325"/>
      <c r="AC8" s="325"/>
      <c r="AD8" s="325"/>
      <c r="AE8" s="326"/>
      <c r="AF8" s="324" t="s">
        <v>9</v>
      </c>
      <c r="AG8" s="325"/>
      <c r="AH8" s="325"/>
      <c r="AI8" s="325"/>
      <c r="AJ8" s="325"/>
      <c r="AK8" s="325"/>
      <c r="AL8" s="325"/>
      <c r="AM8" s="326"/>
    </row>
    <row r="9" spans="1:39" s="6" customFormat="1" ht="12">
      <c r="A9" s="25" t="s">
        <v>28</v>
      </c>
      <c r="B9" s="25" t="s">
        <v>59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32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8"/>
    </row>
    <row r="10" spans="1:39" s="6" customFormat="1" ht="12">
      <c r="A10" s="25" t="s">
        <v>30</v>
      </c>
      <c r="B10" s="25" t="s">
        <v>60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31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30"/>
    </row>
    <row r="11" spans="1:39" s="6" customFormat="1" ht="12">
      <c r="A11" s="25" t="s">
        <v>32</v>
      </c>
      <c r="B11" s="25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31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30"/>
    </row>
    <row r="12" spans="1:39" s="6" customFormat="1" ht="12.75" thickBot="1">
      <c r="A12" s="25" t="s">
        <v>34</v>
      </c>
      <c r="B12" s="25" t="s">
        <v>62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33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5"/>
    </row>
    <row r="13" spans="1:39" s="6" customFormat="1" ht="1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</row>
    <row r="14" spans="1:53" s="20" customFormat="1" ht="16.5" thickBot="1">
      <c r="A14" s="26" t="s">
        <v>63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6" customFormat="1" ht="12.75">
      <c r="A15" s="25" t="s">
        <v>36</v>
      </c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37">
        <v>10</v>
      </c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9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3.5" thickBot="1">
      <c r="A16" s="25" t="s">
        <v>37</v>
      </c>
      <c r="B16" s="25" t="s">
        <v>98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40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2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6" customFormat="1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20" customFormat="1" ht="16.5" thickBot="1">
      <c r="A18" s="26" t="s">
        <v>65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5" t="s">
        <v>39</v>
      </c>
      <c r="B19" s="25" t="s">
        <v>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37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s="6" customFormat="1" ht="12">
      <c r="A20" s="25" t="s">
        <v>67</v>
      </c>
      <c r="B20" s="25" t="s">
        <v>68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5">
        <v>1000</v>
      </c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7"/>
    </row>
    <row r="21" spans="1:39" s="6" customFormat="1" ht="12">
      <c r="A21" s="25" t="s">
        <v>69</v>
      </c>
      <c r="B21" s="25" t="s">
        <v>70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48">
        <f>+P20/P15</f>
        <v>100</v>
      </c>
      <c r="Q21" s="349"/>
      <c r="R21" s="349"/>
      <c r="S21" s="349"/>
      <c r="T21" s="349"/>
      <c r="U21" s="349"/>
      <c r="V21" s="349"/>
      <c r="W21" s="349"/>
      <c r="X21" s="349" t="e">
        <f>+X20/X15</f>
        <v>#DIV/0!</v>
      </c>
      <c r="Y21" s="349"/>
      <c r="Z21" s="349"/>
      <c r="AA21" s="349"/>
      <c r="AB21" s="349"/>
      <c r="AC21" s="349"/>
      <c r="AD21" s="349"/>
      <c r="AE21" s="349"/>
      <c r="AF21" s="349" t="e">
        <f>+AF20/AF15</f>
        <v>#DIV/0!</v>
      </c>
      <c r="AG21" s="349"/>
      <c r="AH21" s="349"/>
      <c r="AI21" s="349"/>
      <c r="AJ21" s="349"/>
      <c r="AK21" s="349"/>
      <c r="AL21" s="349"/>
      <c r="AM21" s="350"/>
    </row>
    <row r="22" spans="1:39" s="6" customFormat="1" ht="12">
      <c r="A22" s="25" t="s">
        <v>71</v>
      </c>
      <c r="B22" s="28" t="s">
        <v>72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45">
        <v>10000</v>
      </c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7"/>
    </row>
    <row r="23" spans="1:39" s="6" customFormat="1" ht="12">
      <c r="A23" s="25" t="s">
        <v>73</v>
      </c>
      <c r="B23" s="29" t="s">
        <v>74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51">
        <f>+P21*P22</f>
        <v>1000000</v>
      </c>
      <c r="Q23" s="352"/>
      <c r="R23" s="352"/>
      <c r="S23" s="352"/>
      <c r="T23" s="352"/>
      <c r="U23" s="352"/>
      <c r="V23" s="352"/>
      <c r="W23" s="352"/>
      <c r="X23" s="352" t="e">
        <f>+X21*X22</f>
        <v>#DIV/0!</v>
      </c>
      <c r="Y23" s="352"/>
      <c r="Z23" s="352"/>
      <c r="AA23" s="352"/>
      <c r="AB23" s="352"/>
      <c r="AC23" s="352"/>
      <c r="AD23" s="352"/>
      <c r="AE23" s="352"/>
      <c r="AF23" s="352" t="e">
        <f>+AF21*AF22</f>
        <v>#DIV/0!</v>
      </c>
      <c r="AG23" s="352"/>
      <c r="AH23" s="352"/>
      <c r="AI23" s="352"/>
      <c r="AJ23" s="352"/>
      <c r="AK23" s="352"/>
      <c r="AL23" s="352"/>
      <c r="AM23" s="353"/>
    </row>
    <row r="24" spans="1:39" s="6" customFormat="1" ht="12">
      <c r="A24" s="25" t="s">
        <v>75</v>
      </c>
      <c r="B24" s="25" t="s">
        <v>76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45">
        <v>20000</v>
      </c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7"/>
    </row>
    <row r="25" spans="1:39" s="6" customFormat="1" ht="12">
      <c r="A25" s="25" t="s">
        <v>15</v>
      </c>
      <c r="B25" s="29" t="s">
        <v>77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51">
        <f>+P23+P24</f>
        <v>1020000</v>
      </c>
      <c r="Q25" s="352"/>
      <c r="R25" s="352"/>
      <c r="S25" s="352"/>
      <c r="T25" s="352"/>
      <c r="U25" s="352"/>
      <c r="V25" s="352"/>
      <c r="W25" s="352"/>
      <c r="X25" s="352" t="e">
        <f>+X23+X24</f>
        <v>#DIV/0!</v>
      </c>
      <c r="Y25" s="352"/>
      <c r="Z25" s="352"/>
      <c r="AA25" s="352"/>
      <c r="AB25" s="352"/>
      <c r="AC25" s="352"/>
      <c r="AD25" s="352"/>
      <c r="AE25" s="352"/>
      <c r="AF25" s="352" t="e">
        <f>+AF23+AF24</f>
        <v>#DIV/0!</v>
      </c>
      <c r="AG25" s="352"/>
      <c r="AH25" s="352"/>
      <c r="AI25" s="352"/>
      <c r="AJ25" s="352"/>
      <c r="AK25" s="352"/>
      <c r="AL25" s="352"/>
      <c r="AM25" s="353"/>
    </row>
    <row r="26" spans="1:39" s="6" customFormat="1" ht="12.75" thickBot="1">
      <c r="A26" s="25" t="s">
        <v>12</v>
      </c>
      <c r="B26" s="25" t="s">
        <v>78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4">
        <v>30000</v>
      </c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6"/>
    </row>
    <row r="27" spans="1:39" s="6" customFormat="1" ht="12.75" thickBot="1">
      <c r="A27" s="25" t="s">
        <v>79</v>
      </c>
      <c r="B27" s="29" t="s">
        <v>80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63">
        <f>+P25+P26</f>
        <v>1050000</v>
      </c>
      <c r="Q27" s="364"/>
      <c r="R27" s="364"/>
      <c r="S27" s="364"/>
      <c r="T27" s="364"/>
      <c r="U27" s="364"/>
      <c r="V27" s="364"/>
      <c r="W27" s="364"/>
      <c r="X27" s="364" t="e">
        <f>+X25+X26</f>
        <v>#DIV/0!</v>
      </c>
      <c r="Y27" s="364"/>
      <c r="Z27" s="364"/>
      <c r="AA27" s="364"/>
      <c r="AB27" s="364"/>
      <c r="AC27" s="364"/>
      <c r="AD27" s="364"/>
      <c r="AE27" s="364"/>
      <c r="AF27" s="364" t="e">
        <f>+AF25+AF26</f>
        <v>#DIV/0!</v>
      </c>
      <c r="AG27" s="364"/>
      <c r="AH27" s="364"/>
      <c r="AI27" s="364"/>
      <c r="AJ27" s="364"/>
      <c r="AK27" s="364"/>
      <c r="AL27" s="364"/>
      <c r="AM27" s="36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5" t="s">
        <v>6</v>
      </c>
      <c r="B29" s="30" t="s">
        <v>82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30" t="s">
        <v>83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3.5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39" ht="12.75">
      <c r="B32" s="361" t="s">
        <v>7</v>
      </c>
      <c r="C32" s="315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7"/>
    </row>
    <row r="33" spans="2:39" ht="12.75">
      <c r="B33" s="358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20"/>
    </row>
    <row r="34" spans="2:39" ht="13.5" thickBot="1">
      <c r="B34" s="362"/>
      <c r="C34" s="321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3"/>
    </row>
    <row r="35" spans="2:39" ht="12.75">
      <c r="B35" s="357" t="s">
        <v>8</v>
      </c>
      <c r="C35" s="31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7"/>
    </row>
    <row r="36" spans="2:39" ht="12.75">
      <c r="B36" s="358"/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20"/>
    </row>
    <row r="37" spans="2:39" ht="13.5" thickBot="1">
      <c r="B37" s="362"/>
      <c r="C37" s="321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3"/>
    </row>
    <row r="38" spans="2:39" ht="12.75">
      <c r="B38" s="357" t="s">
        <v>9</v>
      </c>
      <c r="C38" s="315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7"/>
    </row>
    <row r="39" spans="2:39" ht="12.75">
      <c r="B39" s="358"/>
      <c r="C39" s="318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20"/>
    </row>
    <row r="40" spans="2:39" ht="13.5" thickBot="1">
      <c r="B40" s="359"/>
      <c r="C40" s="321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3"/>
    </row>
  </sheetData>
  <sheetProtection sheet="1" objects="1" scenarios="1"/>
  <mergeCells count="68">
    <mergeCell ref="B38:B40"/>
    <mergeCell ref="A3:AM3"/>
    <mergeCell ref="A5:AM5"/>
    <mergeCell ref="A1:J1"/>
    <mergeCell ref="L1:T1"/>
    <mergeCell ref="B32:B34"/>
    <mergeCell ref="B35:B37"/>
    <mergeCell ref="P27:W27"/>
    <mergeCell ref="X27:AE27"/>
    <mergeCell ref="AF27:AM27"/>
    <mergeCell ref="X25:AE25"/>
    <mergeCell ref="AF25:AM25"/>
    <mergeCell ref="P26:W26"/>
    <mergeCell ref="X26:AE26"/>
    <mergeCell ref="AF26:AM26"/>
    <mergeCell ref="P25:W25"/>
    <mergeCell ref="P23:W23"/>
    <mergeCell ref="X23:AE23"/>
    <mergeCell ref="AF23:AM23"/>
    <mergeCell ref="P24:W24"/>
    <mergeCell ref="X24:AE24"/>
    <mergeCell ref="AF24:AM24"/>
    <mergeCell ref="P21:W21"/>
    <mergeCell ref="X21:AE21"/>
    <mergeCell ref="AF21:AM21"/>
    <mergeCell ref="P22:W22"/>
    <mergeCell ref="X22:AE22"/>
    <mergeCell ref="AF22:AM22"/>
    <mergeCell ref="P19:W19"/>
    <mergeCell ref="X19:AE19"/>
    <mergeCell ref="AF19:AM19"/>
    <mergeCell ref="P20:W20"/>
    <mergeCell ref="X20:AE20"/>
    <mergeCell ref="AF20:AM20"/>
    <mergeCell ref="P17:W17"/>
    <mergeCell ref="X17:AE17"/>
    <mergeCell ref="AF17:AM17"/>
    <mergeCell ref="P18:W18"/>
    <mergeCell ref="X18:AE18"/>
    <mergeCell ref="AF18:AM18"/>
    <mergeCell ref="P15:W15"/>
    <mergeCell ref="X15:AE15"/>
    <mergeCell ref="AF15:AM15"/>
    <mergeCell ref="P16:W16"/>
    <mergeCell ref="X16:AE16"/>
    <mergeCell ref="AF16:AM16"/>
    <mergeCell ref="P12:W12"/>
    <mergeCell ref="X12:AE12"/>
    <mergeCell ref="AF12:AM12"/>
    <mergeCell ref="P14:W14"/>
    <mergeCell ref="X14:AE14"/>
    <mergeCell ref="AF14:AM14"/>
    <mergeCell ref="X11:AE11"/>
    <mergeCell ref="AF11:AM11"/>
    <mergeCell ref="P9:W9"/>
    <mergeCell ref="P10:W10"/>
    <mergeCell ref="X9:AE9"/>
    <mergeCell ref="X10:AE10"/>
    <mergeCell ref="C32:AM34"/>
    <mergeCell ref="C35:AM37"/>
    <mergeCell ref="C38:AM40"/>
    <mergeCell ref="P7:AM7"/>
    <mergeCell ref="P8:W8"/>
    <mergeCell ref="X8:AE8"/>
    <mergeCell ref="AF8:AM8"/>
    <mergeCell ref="AF9:AM9"/>
    <mergeCell ref="AF10:AM10"/>
    <mergeCell ref="P11:W11"/>
  </mergeCells>
  <hyperlinks>
    <hyperlink ref="A1" location="'Main Menu'!A1" display="Click here to return to Main Menu"/>
    <hyperlink ref="L1:T1" location="'C-1_C-2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A36"/>
  <sheetViews>
    <sheetView showGridLines="0" showZeros="0" zoomScale="88" zoomScaleNormal="88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8" t="s">
        <v>10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60" t="s">
        <v>11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24" t="s">
        <v>96</v>
      </c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6"/>
    </row>
    <row r="8" spans="1:39" s="19" customFormat="1" ht="16.5" thickBot="1">
      <c r="A8" s="24" t="s">
        <v>84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24" t="s">
        <v>7</v>
      </c>
      <c r="Q8" s="325"/>
      <c r="R8" s="325"/>
      <c r="S8" s="325"/>
      <c r="T8" s="325"/>
      <c r="U8" s="325"/>
      <c r="V8" s="325"/>
      <c r="W8" s="326"/>
      <c r="X8" s="324" t="s">
        <v>8</v>
      </c>
      <c r="Y8" s="325"/>
      <c r="Z8" s="325"/>
      <c r="AA8" s="325"/>
      <c r="AB8" s="325"/>
      <c r="AC8" s="325"/>
      <c r="AD8" s="325"/>
      <c r="AE8" s="326"/>
      <c r="AF8" s="324" t="s">
        <v>9</v>
      </c>
      <c r="AG8" s="325"/>
      <c r="AH8" s="325"/>
      <c r="AI8" s="325"/>
      <c r="AJ8" s="325"/>
      <c r="AK8" s="325"/>
      <c r="AL8" s="325"/>
      <c r="AM8" s="326"/>
    </row>
    <row r="9" spans="1:39" s="6" customFormat="1" ht="12">
      <c r="A9" s="25" t="s">
        <v>28</v>
      </c>
      <c r="B9" s="25" t="s">
        <v>87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32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8"/>
    </row>
    <row r="10" spans="1:39" s="6" customFormat="1" ht="12">
      <c r="A10" s="25" t="s">
        <v>30</v>
      </c>
      <c r="B10" s="25" t="s">
        <v>88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31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30"/>
    </row>
    <row r="11" spans="1:39" s="6" customFormat="1" ht="12">
      <c r="A11" s="25" t="s">
        <v>32</v>
      </c>
      <c r="B11" s="25" t="s">
        <v>89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80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2"/>
    </row>
    <row r="12" spans="1:39" s="6" customFormat="1" ht="12">
      <c r="A12" s="25" t="s">
        <v>34</v>
      </c>
      <c r="B12" s="25" t="s">
        <v>85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31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30"/>
    </row>
    <row r="13" spans="1:39" s="6" customFormat="1" ht="12.75" thickBot="1">
      <c r="A13" s="25" t="s">
        <v>36</v>
      </c>
      <c r="B13" s="25" t="s">
        <v>86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77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9"/>
    </row>
    <row r="14" spans="1:39" s="6" customFormat="1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53" s="20" customFormat="1" ht="16.5" thickBot="1">
      <c r="A15" s="26" t="s">
        <v>97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2.75">
      <c r="A16" s="25" t="s">
        <v>37</v>
      </c>
      <c r="B16" s="25" t="s">
        <v>91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74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39" s="6" customFormat="1" ht="12">
      <c r="A17" s="25" t="s">
        <v>39</v>
      </c>
      <c r="B17" s="25" t="s">
        <v>90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71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3"/>
    </row>
    <row r="18" spans="1:39" s="6" customFormat="1" ht="12">
      <c r="A18" s="25" t="s">
        <v>67</v>
      </c>
      <c r="B18" s="28" t="s">
        <v>72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45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7"/>
    </row>
    <row r="19" spans="1:39" s="6" customFormat="1" ht="12">
      <c r="A19" s="25" t="s">
        <v>69</v>
      </c>
      <c r="B19" s="29" t="s">
        <v>92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51">
        <f>+P17*P18</f>
        <v>0</v>
      </c>
      <c r="Q19" s="352"/>
      <c r="R19" s="352"/>
      <c r="S19" s="352"/>
      <c r="T19" s="352"/>
      <c r="U19" s="352"/>
      <c r="V19" s="352"/>
      <c r="W19" s="352"/>
      <c r="X19" s="352">
        <f>+X17*X18</f>
        <v>0</v>
      </c>
      <c r="Y19" s="352"/>
      <c r="Z19" s="352"/>
      <c r="AA19" s="352"/>
      <c r="AB19" s="352"/>
      <c r="AC19" s="352"/>
      <c r="AD19" s="352"/>
      <c r="AE19" s="352"/>
      <c r="AF19" s="352">
        <f>+AF17*AF18</f>
        <v>0</v>
      </c>
      <c r="AG19" s="352"/>
      <c r="AH19" s="352"/>
      <c r="AI19" s="352"/>
      <c r="AJ19" s="352"/>
      <c r="AK19" s="352"/>
      <c r="AL19" s="352"/>
      <c r="AM19" s="353"/>
    </row>
    <row r="20" spans="1:39" s="6" customFormat="1" ht="12">
      <c r="A20" s="25" t="s">
        <v>71</v>
      </c>
      <c r="B20" s="25" t="s">
        <v>76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5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7"/>
    </row>
    <row r="21" spans="1:39" s="6" customFormat="1" ht="12">
      <c r="A21" s="25" t="s">
        <v>73</v>
      </c>
      <c r="B21" s="29" t="s">
        <v>93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51">
        <f>+P19+P20</f>
        <v>0</v>
      </c>
      <c r="Q21" s="352"/>
      <c r="R21" s="352"/>
      <c r="S21" s="352"/>
      <c r="T21" s="352"/>
      <c r="U21" s="352"/>
      <c r="V21" s="352"/>
      <c r="W21" s="352"/>
      <c r="X21" s="352">
        <f>+X19+X20</f>
        <v>0</v>
      </c>
      <c r="Y21" s="352"/>
      <c r="Z21" s="352"/>
      <c r="AA21" s="352"/>
      <c r="AB21" s="352"/>
      <c r="AC21" s="352"/>
      <c r="AD21" s="352"/>
      <c r="AE21" s="352"/>
      <c r="AF21" s="352">
        <f>+AF19+AF20</f>
        <v>0</v>
      </c>
      <c r="AG21" s="352"/>
      <c r="AH21" s="352"/>
      <c r="AI21" s="352"/>
      <c r="AJ21" s="352"/>
      <c r="AK21" s="352"/>
      <c r="AL21" s="352"/>
      <c r="AM21" s="353"/>
    </row>
    <row r="22" spans="1:39" s="6" customFormat="1" ht="12.75" thickBot="1">
      <c r="A22" s="25" t="s">
        <v>75</v>
      </c>
      <c r="B22" s="25" t="s">
        <v>95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54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6"/>
    </row>
    <row r="23" spans="1:39" s="6" customFormat="1" ht="12.75" thickBot="1">
      <c r="A23" s="25" t="s">
        <v>15</v>
      </c>
      <c r="B23" s="29" t="s">
        <v>94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63">
        <f>+P21+P22</f>
        <v>0</v>
      </c>
      <c r="Q23" s="364"/>
      <c r="R23" s="364"/>
      <c r="S23" s="364"/>
      <c r="T23" s="364"/>
      <c r="U23" s="364"/>
      <c r="V23" s="364"/>
      <c r="W23" s="364"/>
      <c r="X23" s="364">
        <f>+X21+X22</f>
        <v>0</v>
      </c>
      <c r="Y23" s="364"/>
      <c r="Z23" s="364"/>
      <c r="AA23" s="364"/>
      <c r="AB23" s="364"/>
      <c r="AC23" s="364"/>
      <c r="AD23" s="364"/>
      <c r="AE23" s="364"/>
      <c r="AF23" s="364">
        <f>+AF21+AF22</f>
        <v>0</v>
      </c>
      <c r="AG23" s="364"/>
      <c r="AH23" s="364"/>
      <c r="AI23" s="364"/>
      <c r="AJ23" s="364"/>
      <c r="AK23" s="364"/>
      <c r="AL23" s="364"/>
      <c r="AM23" s="365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5" t="s">
        <v>12</v>
      </c>
      <c r="B25" s="30" t="s">
        <v>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30" t="s">
        <v>83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39" ht="12.75">
      <c r="B28" s="361" t="s">
        <v>7</v>
      </c>
      <c r="C28" s="315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7"/>
    </row>
    <row r="29" spans="2:39" ht="12.75">
      <c r="B29" s="358"/>
      <c r="C29" s="366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67"/>
    </row>
    <row r="30" spans="2:39" ht="13.5" thickBot="1">
      <c r="B30" s="362"/>
      <c r="C30" s="368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70"/>
    </row>
    <row r="31" spans="2:39" ht="12.75">
      <c r="B31" s="357" t="s">
        <v>8</v>
      </c>
      <c r="C31" s="315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7"/>
    </row>
    <row r="32" spans="2:39" ht="12.75">
      <c r="B32" s="358"/>
      <c r="C32" s="366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67"/>
    </row>
    <row r="33" spans="2:39" ht="13.5" thickBot="1">
      <c r="B33" s="362"/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70"/>
    </row>
    <row r="34" spans="2:39" ht="12.75">
      <c r="B34" s="357" t="s">
        <v>9</v>
      </c>
      <c r="C34" s="315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7"/>
    </row>
    <row r="35" spans="2:39" ht="12.75">
      <c r="B35" s="358"/>
      <c r="C35" s="366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67"/>
    </row>
    <row r="36" spans="2:39" ht="13.5" thickBot="1">
      <c r="B36" s="359"/>
      <c r="C36" s="368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70"/>
    </row>
  </sheetData>
  <sheetProtection sheet="1" objects="1" scenarios="1"/>
  <mergeCells count="53">
    <mergeCell ref="A1:J1"/>
    <mergeCell ref="L1:T1"/>
    <mergeCell ref="P7:AM7"/>
    <mergeCell ref="P8:W8"/>
    <mergeCell ref="X8:AE8"/>
    <mergeCell ref="AF8:AM8"/>
    <mergeCell ref="A5:AM5"/>
    <mergeCell ref="A3:AM3"/>
    <mergeCell ref="AF9:AM9"/>
    <mergeCell ref="AF10:AM10"/>
    <mergeCell ref="P11:W11"/>
    <mergeCell ref="X11:AE11"/>
    <mergeCell ref="AF11:AM11"/>
    <mergeCell ref="P9:W9"/>
    <mergeCell ref="P10:W10"/>
    <mergeCell ref="X9:AE9"/>
    <mergeCell ref="X10:AE10"/>
    <mergeCell ref="P16:W16"/>
    <mergeCell ref="X16:AE16"/>
    <mergeCell ref="AF16:AM16"/>
    <mergeCell ref="P12:W12"/>
    <mergeCell ref="X12:AE12"/>
    <mergeCell ref="AF12:AM12"/>
    <mergeCell ref="P13:W13"/>
    <mergeCell ref="X13:AE13"/>
    <mergeCell ref="AF13:AM13"/>
    <mergeCell ref="P17:W17"/>
    <mergeCell ref="X17:AE17"/>
    <mergeCell ref="AF17:AM17"/>
    <mergeCell ref="P18:W18"/>
    <mergeCell ref="X18:AE18"/>
    <mergeCell ref="AF18:AM18"/>
    <mergeCell ref="P19:W19"/>
    <mergeCell ref="X19:AE19"/>
    <mergeCell ref="AF19:AM19"/>
    <mergeCell ref="P20:W20"/>
    <mergeCell ref="X20:AE20"/>
    <mergeCell ref="AF20:AM20"/>
    <mergeCell ref="P21:W21"/>
    <mergeCell ref="X21:AE21"/>
    <mergeCell ref="AF21:AM21"/>
    <mergeCell ref="P22:W22"/>
    <mergeCell ref="X22:AE22"/>
    <mergeCell ref="AF22:AM22"/>
    <mergeCell ref="P23:W23"/>
    <mergeCell ref="X23:AE23"/>
    <mergeCell ref="AF23:AM23"/>
    <mergeCell ref="C28:AM30"/>
    <mergeCell ref="C34:AM36"/>
    <mergeCell ref="B28:B30"/>
    <mergeCell ref="B31:B33"/>
    <mergeCell ref="B34:B36"/>
    <mergeCell ref="C31:AM33"/>
  </mergeCells>
  <hyperlinks>
    <hyperlink ref="A1" location="'Main Menu'!A1" display="Click here to return to Main Menu"/>
    <hyperlink ref="L1:T1" location="'C-1_D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52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0" t="s">
        <v>99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306"/>
      <c r="X4" s="307"/>
      <c r="Y4" s="307"/>
      <c r="Z4" s="307"/>
      <c r="AA4" s="307"/>
      <c r="AB4" s="308"/>
    </row>
    <row r="5" spans="1:28" ht="13.5" thickBot="1">
      <c r="A5" s="2" t="s">
        <v>100</v>
      </c>
      <c r="W5" s="309"/>
      <c r="X5" s="310"/>
      <c r="Y5" s="310"/>
      <c r="Z5" s="310"/>
      <c r="AA5" s="310"/>
      <c r="AB5" s="311"/>
    </row>
    <row r="7" ht="12.75">
      <c r="A7" s="2" t="s">
        <v>101</v>
      </c>
    </row>
    <row r="9" spans="2:5" ht="14.25">
      <c r="B9" s="12"/>
      <c r="D9" s="2" t="s">
        <v>28</v>
      </c>
      <c r="E9" s="2" t="s">
        <v>102</v>
      </c>
    </row>
    <row r="10" spans="2:5" ht="14.25">
      <c r="B10" s="13"/>
      <c r="D10" s="2" t="s">
        <v>30</v>
      </c>
      <c r="E10" s="2" t="s">
        <v>103</v>
      </c>
    </row>
    <row r="11" spans="2:5" ht="14.25">
      <c r="B11" s="13"/>
      <c r="D11" s="2" t="s">
        <v>32</v>
      </c>
      <c r="E11" s="2" t="s">
        <v>53</v>
      </c>
    </row>
    <row r="12" spans="2:5" ht="14.25">
      <c r="B12" s="13"/>
      <c r="D12" s="2" t="s">
        <v>34</v>
      </c>
      <c r="E12" s="2" t="s">
        <v>104</v>
      </c>
    </row>
    <row r="13" spans="2:5" ht="14.25">
      <c r="B13" s="13"/>
      <c r="D13" s="2" t="s">
        <v>36</v>
      </c>
      <c r="E13" s="2" t="s">
        <v>105</v>
      </c>
    </row>
    <row r="14" spans="2:5" ht="12.75">
      <c r="B14" s="2"/>
      <c r="D14" s="2"/>
      <c r="E14" s="2"/>
    </row>
    <row r="15" spans="1:5" ht="12.75">
      <c r="A15" s="2" t="s">
        <v>107</v>
      </c>
      <c r="B15" s="2"/>
      <c r="D15" s="2"/>
      <c r="E15" s="2"/>
    </row>
    <row r="16" spans="2:5" ht="12.75">
      <c r="B16" s="2" t="s">
        <v>108</v>
      </c>
      <c r="D16" s="2"/>
      <c r="E16" s="2"/>
    </row>
    <row r="17" spans="2:5" ht="13.5" thickBot="1">
      <c r="B17" s="2"/>
      <c r="D17" s="2"/>
      <c r="E17" s="2"/>
    </row>
    <row r="18" spans="2:28" ht="12.75">
      <c r="B18" s="224"/>
      <c r="C18" s="220"/>
      <c r="D18" s="220"/>
      <c r="E18" s="220"/>
      <c r="F18" s="220"/>
      <c r="G18" s="220"/>
      <c r="H18" s="220"/>
      <c r="I18" s="220"/>
      <c r="J18" s="220"/>
      <c r="K18" s="220" t="s">
        <v>114</v>
      </c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5"/>
    </row>
    <row r="19" spans="2:28" ht="12.75">
      <c r="B19" s="222"/>
      <c r="C19" s="223"/>
      <c r="D19" s="223"/>
      <c r="E19" s="223"/>
      <c r="F19" s="223"/>
      <c r="G19" s="223"/>
      <c r="H19" s="223"/>
      <c r="I19" s="223"/>
      <c r="J19" s="223"/>
      <c r="K19" s="223" t="s">
        <v>115</v>
      </c>
      <c r="L19" s="223"/>
      <c r="M19" s="223"/>
      <c r="N19" s="223"/>
      <c r="O19" s="223"/>
      <c r="P19" s="223"/>
      <c r="Q19" s="223"/>
      <c r="R19" s="223" t="s">
        <v>116</v>
      </c>
      <c r="S19" s="223"/>
      <c r="T19" s="223"/>
      <c r="U19" s="223"/>
      <c r="V19" s="223"/>
      <c r="W19" s="223"/>
      <c r="X19" s="223"/>
      <c r="Y19" s="223"/>
      <c r="Z19" s="223"/>
      <c r="AA19" s="223"/>
      <c r="AB19" s="226"/>
    </row>
    <row r="20" spans="2:28" ht="12.75">
      <c r="B20" s="222" t="s">
        <v>111</v>
      </c>
      <c r="C20" s="223"/>
      <c r="D20" s="223"/>
      <c r="E20" s="223"/>
      <c r="F20" s="223"/>
      <c r="G20" s="223"/>
      <c r="H20" s="223"/>
      <c r="I20" s="223"/>
      <c r="J20" s="223"/>
      <c r="K20" s="223" t="s">
        <v>113</v>
      </c>
      <c r="L20" s="223"/>
      <c r="M20" s="223"/>
      <c r="N20" s="223"/>
      <c r="O20" s="223"/>
      <c r="P20" s="223"/>
      <c r="Q20" s="223"/>
      <c r="R20" s="223" t="s">
        <v>110</v>
      </c>
      <c r="S20" s="223"/>
      <c r="T20" s="223"/>
      <c r="U20" s="223"/>
      <c r="V20" s="223"/>
      <c r="W20" s="223"/>
      <c r="X20" s="223"/>
      <c r="Y20" s="223"/>
      <c r="Z20" s="223"/>
      <c r="AA20" s="223"/>
      <c r="AB20" s="226"/>
    </row>
    <row r="21" spans="2:28" ht="13.5" thickBot="1">
      <c r="B21" s="270" t="s">
        <v>109</v>
      </c>
      <c r="C21" s="207"/>
      <c r="D21" s="207"/>
      <c r="E21" s="207"/>
      <c r="F21" s="207"/>
      <c r="G21" s="207"/>
      <c r="H21" s="207"/>
      <c r="I21" s="207"/>
      <c r="J21" s="207"/>
      <c r="K21" s="207" t="s">
        <v>112</v>
      </c>
      <c r="L21" s="207"/>
      <c r="M21" s="207"/>
      <c r="N21" s="207"/>
      <c r="O21" s="207"/>
      <c r="P21" s="207"/>
      <c r="Q21" s="207"/>
      <c r="R21" s="207" t="s">
        <v>117</v>
      </c>
      <c r="S21" s="207"/>
      <c r="T21" s="207"/>
      <c r="U21" s="207"/>
      <c r="V21" s="207"/>
      <c r="W21" s="207"/>
      <c r="X21" s="207"/>
      <c r="Y21" s="207"/>
      <c r="Z21" s="207"/>
      <c r="AA21" s="207"/>
      <c r="AB21" s="271"/>
    </row>
    <row r="22" spans="2:28" ht="12.75">
      <c r="B22" s="383"/>
      <c r="C22" s="384"/>
      <c r="D22" s="384"/>
      <c r="E22" s="384"/>
      <c r="F22" s="384"/>
      <c r="G22" s="384"/>
      <c r="H22" s="384"/>
      <c r="I22" s="384"/>
      <c r="J22" s="384"/>
      <c r="K22" s="387"/>
      <c r="L22" s="387"/>
      <c r="M22" s="387"/>
      <c r="N22" s="387"/>
      <c r="O22" s="387"/>
      <c r="P22" s="387"/>
      <c r="Q22" s="387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4"/>
    </row>
    <row r="23" spans="2:28" ht="12.75">
      <c r="B23" s="385"/>
      <c r="C23" s="386"/>
      <c r="D23" s="386"/>
      <c r="E23" s="386"/>
      <c r="F23" s="386"/>
      <c r="G23" s="386"/>
      <c r="H23" s="386"/>
      <c r="I23" s="386"/>
      <c r="J23" s="386"/>
      <c r="K23" s="388"/>
      <c r="L23" s="388"/>
      <c r="M23" s="388"/>
      <c r="N23" s="388"/>
      <c r="O23" s="388"/>
      <c r="P23" s="388"/>
      <c r="Q23" s="388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3"/>
    </row>
    <row r="24" spans="2:28" ht="12.75">
      <c r="B24" s="385"/>
      <c r="C24" s="386"/>
      <c r="D24" s="386"/>
      <c r="E24" s="386"/>
      <c r="F24" s="386"/>
      <c r="G24" s="386"/>
      <c r="H24" s="386"/>
      <c r="I24" s="386"/>
      <c r="J24" s="386"/>
      <c r="K24" s="388"/>
      <c r="L24" s="388"/>
      <c r="M24" s="388"/>
      <c r="N24" s="388"/>
      <c r="O24" s="388"/>
      <c r="P24" s="388"/>
      <c r="Q24" s="388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3"/>
    </row>
    <row r="25" spans="2:28" ht="12.75">
      <c r="B25" s="385"/>
      <c r="C25" s="386"/>
      <c r="D25" s="386"/>
      <c r="E25" s="386"/>
      <c r="F25" s="386"/>
      <c r="G25" s="386"/>
      <c r="H25" s="386"/>
      <c r="I25" s="386"/>
      <c r="J25" s="386"/>
      <c r="K25" s="388"/>
      <c r="L25" s="388"/>
      <c r="M25" s="388"/>
      <c r="N25" s="388"/>
      <c r="O25" s="388"/>
      <c r="P25" s="388"/>
      <c r="Q25" s="388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3"/>
    </row>
    <row r="26" spans="2:28" ht="13.5" thickBot="1">
      <c r="B26" s="394"/>
      <c r="C26" s="395"/>
      <c r="D26" s="395"/>
      <c r="E26" s="395"/>
      <c r="F26" s="395"/>
      <c r="G26" s="395"/>
      <c r="H26" s="395"/>
      <c r="I26" s="395"/>
      <c r="J26" s="395"/>
      <c r="K26" s="402"/>
      <c r="L26" s="402"/>
      <c r="M26" s="402"/>
      <c r="N26" s="402"/>
      <c r="O26" s="402"/>
      <c r="P26" s="402"/>
      <c r="Q26" s="402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6"/>
    </row>
    <row r="27" spans="2:5" ht="13.5" thickBot="1">
      <c r="B27" s="2"/>
      <c r="D27" s="2"/>
      <c r="E27" s="2"/>
    </row>
    <row r="28" spans="2:28" ht="12.75">
      <c r="B28" s="34" t="s">
        <v>118</v>
      </c>
      <c r="C28" s="35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7"/>
      <c r="V28" s="396"/>
      <c r="W28" s="397"/>
      <c r="X28" s="397"/>
      <c r="Y28" s="397"/>
      <c r="Z28" s="397"/>
      <c r="AA28" s="397"/>
      <c r="AB28" s="398"/>
    </row>
    <row r="29" spans="2:28" ht="12.75">
      <c r="B29" s="38" t="s">
        <v>119</v>
      </c>
      <c r="C29" s="39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1"/>
      <c r="V29" s="399">
        <f>'C-1_C'!W4</f>
        <v>0</v>
      </c>
      <c r="W29" s="400"/>
      <c r="X29" s="400"/>
      <c r="Y29" s="400"/>
      <c r="Z29" s="400"/>
      <c r="AA29" s="400"/>
      <c r="AB29" s="401"/>
    </row>
    <row r="30" spans="2:28" ht="13.5" thickBot="1">
      <c r="B30" s="32" t="s">
        <v>120</v>
      </c>
      <c r="C30" s="18"/>
      <c r="D30" s="33"/>
      <c r="E30" s="3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389">
        <f>+V28*V29</f>
        <v>0</v>
      </c>
      <c r="W30" s="390"/>
      <c r="X30" s="390"/>
      <c r="Y30" s="390"/>
      <c r="Z30" s="390"/>
      <c r="AA30" s="390"/>
      <c r="AB30" s="391"/>
    </row>
    <row r="32" ht="12.75">
      <c r="A32" s="2" t="s">
        <v>106</v>
      </c>
    </row>
    <row r="33" spans="1:2" ht="12.75">
      <c r="A33" s="2"/>
      <c r="B33" s="2" t="s">
        <v>56</v>
      </c>
    </row>
    <row r="35" spans="2:28" ht="14.25" customHeight="1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2:28" ht="14.25" customHeight="1"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</row>
    <row r="37" spans="2:28" ht="14.25" customHeight="1"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</row>
    <row r="38" spans="2:28" ht="14.25" customHeight="1"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</row>
    <row r="39" spans="2:28" ht="14.25" customHeight="1"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</row>
    <row r="40" spans="2:28" ht="14.25" customHeight="1"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</row>
    <row r="41" spans="2:28" ht="14.25" customHeight="1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</row>
    <row r="42" spans="2:28" ht="14.25" customHeight="1"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</row>
    <row r="43" spans="2:28" ht="14.25" customHeight="1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</row>
    <row r="44" spans="2:28" ht="14.25" customHeight="1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</row>
    <row r="45" spans="2:28" ht="14.25" customHeight="1"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</row>
    <row r="46" spans="2:28" ht="14.25" customHeight="1"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</row>
    <row r="47" spans="2:28" ht="14.25" customHeight="1"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</row>
    <row r="48" spans="2:28" ht="14.25" customHeight="1"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</row>
    <row r="49" spans="2:28" ht="14.25" customHeight="1"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</row>
    <row r="50" spans="2:28" ht="14.25" customHeight="1"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</row>
    <row r="51" spans="2:28" ht="14.25" customHeight="1"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</row>
    <row r="52" spans="2:28" ht="14.25" customHeight="1"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</row>
  </sheetData>
  <sheetProtection sheet="1" objects="1" scenarios="1"/>
  <mergeCells count="35">
    <mergeCell ref="A1:I1"/>
    <mergeCell ref="L1:T1"/>
    <mergeCell ref="A3:AB3"/>
    <mergeCell ref="K26:Q26"/>
    <mergeCell ref="R18:AB18"/>
    <mergeCell ref="R19:AB19"/>
    <mergeCell ref="R20:AB20"/>
    <mergeCell ref="R21:AB21"/>
    <mergeCell ref="R22:AB22"/>
    <mergeCell ref="R26:AB26"/>
    <mergeCell ref="R23:AB23"/>
    <mergeCell ref="R24:AB24"/>
    <mergeCell ref="V28:AB28"/>
    <mergeCell ref="V29:AB29"/>
    <mergeCell ref="V30:AB30"/>
    <mergeCell ref="K25:Q25"/>
    <mergeCell ref="R25:AB25"/>
    <mergeCell ref="B24:J24"/>
    <mergeCell ref="B25:J25"/>
    <mergeCell ref="B26:J26"/>
    <mergeCell ref="K24:Q24"/>
    <mergeCell ref="K18:Q18"/>
    <mergeCell ref="K19:Q19"/>
    <mergeCell ref="K20:Q20"/>
    <mergeCell ref="K21:Q21"/>
    <mergeCell ref="B35:AB52"/>
    <mergeCell ref="B22:J22"/>
    <mergeCell ref="B23:J23"/>
    <mergeCell ref="W4:AB5"/>
    <mergeCell ref="B18:J18"/>
    <mergeCell ref="B19:J19"/>
    <mergeCell ref="B20:J20"/>
    <mergeCell ref="B21:J21"/>
    <mergeCell ref="K22:Q22"/>
    <mergeCell ref="K23:Q23"/>
  </mergeCells>
  <hyperlinks>
    <hyperlink ref="A1" location="'Main Menu'!A1" display="Click here to return to Main Menu"/>
    <hyperlink ref="L1:T1" location="'C-1_D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BA37"/>
  <sheetViews>
    <sheetView showGridLines="0" showZeros="0" zoomScale="88" zoomScaleNormal="88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8" t="s">
        <v>13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60" t="s">
        <v>14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24" t="s">
        <v>81</v>
      </c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6"/>
    </row>
    <row r="8" spans="1:39" s="19" customFormat="1" ht="16.5" thickBot="1">
      <c r="A8" s="24" t="s">
        <v>58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24" t="s">
        <v>7</v>
      </c>
      <c r="Q8" s="325"/>
      <c r="R8" s="325"/>
      <c r="S8" s="325"/>
      <c r="T8" s="325"/>
      <c r="U8" s="325"/>
      <c r="V8" s="325"/>
      <c r="W8" s="326"/>
      <c r="X8" s="324" t="s">
        <v>8</v>
      </c>
      <c r="Y8" s="325"/>
      <c r="Z8" s="325"/>
      <c r="AA8" s="325"/>
      <c r="AB8" s="325"/>
      <c r="AC8" s="325"/>
      <c r="AD8" s="325"/>
      <c r="AE8" s="326"/>
      <c r="AF8" s="324" t="s">
        <v>9</v>
      </c>
      <c r="AG8" s="325"/>
      <c r="AH8" s="325"/>
      <c r="AI8" s="325"/>
      <c r="AJ8" s="325"/>
      <c r="AK8" s="325"/>
      <c r="AL8" s="325"/>
      <c r="AM8" s="326"/>
    </row>
    <row r="9" spans="1:39" s="6" customFormat="1" ht="12">
      <c r="A9" s="25" t="s">
        <v>28</v>
      </c>
      <c r="B9" s="25" t="s">
        <v>59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32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8"/>
    </row>
    <row r="10" spans="1:39" s="6" customFormat="1" ht="12">
      <c r="A10" s="25" t="s">
        <v>30</v>
      </c>
      <c r="B10" s="25" t="s">
        <v>60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31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30"/>
    </row>
    <row r="11" spans="1:39" s="6" customFormat="1" ht="12">
      <c r="A11" s="25" t="s">
        <v>32</v>
      </c>
      <c r="B11" s="25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31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30"/>
    </row>
    <row r="12" spans="1:39" s="6" customFormat="1" ht="12.75" thickBot="1">
      <c r="A12" s="25" t="s">
        <v>34</v>
      </c>
      <c r="B12" s="25" t="s">
        <v>62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33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5"/>
    </row>
    <row r="13" spans="1:39" s="6" customFormat="1" ht="1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</row>
    <row r="14" spans="1:53" s="20" customFormat="1" ht="16.5" thickBot="1">
      <c r="A14" s="26" t="s">
        <v>63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6" customFormat="1" ht="12.75">
      <c r="A15" s="25" t="s">
        <v>36</v>
      </c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37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9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3.5" thickBot="1">
      <c r="A16" s="25" t="s">
        <v>37</v>
      </c>
      <c r="B16" s="25" t="s">
        <v>98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40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2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6" customFormat="1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20" customFormat="1" ht="16.5" thickBot="1">
      <c r="A18" s="26" t="s">
        <v>65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5" t="s">
        <v>39</v>
      </c>
      <c r="B19" s="25" t="s">
        <v>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37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s="6" customFormat="1" ht="12">
      <c r="A20" s="25" t="s">
        <v>67</v>
      </c>
      <c r="B20" s="25" t="s">
        <v>121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5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7"/>
    </row>
    <row r="21" spans="1:39" s="6" customFormat="1" ht="12">
      <c r="A21" s="25" t="s">
        <v>69</v>
      </c>
      <c r="B21" s="25" t="s">
        <v>76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45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7"/>
    </row>
    <row r="22" spans="1:39" s="6" customFormat="1" ht="12">
      <c r="A22" s="25" t="s">
        <v>71</v>
      </c>
      <c r="B22" s="29" t="s">
        <v>122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51">
        <f>+P20+P21</f>
        <v>0</v>
      </c>
      <c r="Q22" s="352"/>
      <c r="R22" s="352"/>
      <c r="S22" s="352"/>
      <c r="T22" s="352"/>
      <c r="U22" s="352"/>
      <c r="V22" s="352"/>
      <c r="W22" s="352"/>
      <c r="X22" s="352">
        <f>+X20+X21</f>
        <v>0</v>
      </c>
      <c r="Y22" s="352"/>
      <c r="Z22" s="352"/>
      <c r="AA22" s="352"/>
      <c r="AB22" s="352"/>
      <c r="AC22" s="352"/>
      <c r="AD22" s="352"/>
      <c r="AE22" s="352"/>
      <c r="AF22" s="352">
        <f>+AF20+AF21</f>
        <v>0</v>
      </c>
      <c r="AG22" s="352"/>
      <c r="AH22" s="352"/>
      <c r="AI22" s="352"/>
      <c r="AJ22" s="352"/>
      <c r="AK22" s="352"/>
      <c r="AL22" s="352"/>
      <c r="AM22" s="353"/>
    </row>
    <row r="23" spans="1:39" s="6" customFormat="1" ht="12.75" thickBot="1">
      <c r="A23" s="25" t="s">
        <v>73</v>
      </c>
      <c r="B23" s="25" t="s">
        <v>124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54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6"/>
    </row>
    <row r="24" spans="1:39" s="6" customFormat="1" ht="12.75" thickBot="1">
      <c r="A24" s="25" t="s">
        <v>75</v>
      </c>
      <c r="B24" s="29" t="s">
        <v>123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63">
        <f>+P22+P23</f>
        <v>0</v>
      </c>
      <c r="Q24" s="364"/>
      <c r="R24" s="364"/>
      <c r="S24" s="364"/>
      <c r="T24" s="364"/>
      <c r="U24" s="364"/>
      <c r="V24" s="364"/>
      <c r="W24" s="364"/>
      <c r="X24" s="364">
        <f>+X22+X23</f>
        <v>0</v>
      </c>
      <c r="Y24" s="364"/>
      <c r="Z24" s="364"/>
      <c r="AA24" s="364"/>
      <c r="AB24" s="364"/>
      <c r="AC24" s="364"/>
      <c r="AD24" s="364"/>
      <c r="AE24" s="364"/>
      <c r="AF24" s="364">
        <f>+AF22+AF23</f>
        <v>0</v>
      </c>
      <c r="AG24" s="364"/>
      <c r="AH24" s="364"/>
      <c r="AI24" s="364"/>
      <c r="AJ24" s="364"/>
      <c r="AK24" s="364"/>
      <c r="AL24" s="364"/>
      <c r="AM24" s="365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5" t="s">
        <v>15</v>
      </c>
      <c r="B26" s="30" t="s">
        <v>125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30" t="s">
        <v>83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3.5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39" ht="12.75">
      <c r="B29" s="361" t="s">
        <v>7</v>
      </c>
      <c r="C29" s="315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7"/>
    </row>
    <row r="30" spans="2:39" ht="12.75">
      <c r="B30" s="358"/>
      <c r="C30" s="407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9"/>
    </row>
    <row r="31" spans="2:39" ht="13.5" thickBot="1">
      <c r="B31" s="362"/>
      <c r="C31" s="410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2"/>
    </row>
    <row r="32" spans="2:39" ht="12.75">
      <c r="B32" s="357" t="s">
        <v>8</v>
      </c>
      <c r="C32" s="315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7"/>
    </row>
    <row r="33" spans="2:39" ht="12.75">
      <c r="B33" s="358"/>
      <c r="C33" s="407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9"/>
    </row>
    <row r="34" spans="2:39" ht="13.5" thickBot="1">
      <c r="B34" s="362"/>
      <c r="C34" s="410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2"/>
    </row>
    <row r="35" spans="2:39" ht="12.75">
      <c r="B35" s="357" t="s">
        <v>9</v>
      </c>
      <c r="C35" s="31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7"/>
    </row>
    <row r="36" spans="2:39" ht="12.75">
      <c r="B36" s="358"/>
      <c r="C36" s="407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9"/>
    </row>
    <row r="37" spans="2:39" ht="13.5" thickBot="1">
      <c r="B37" s="359"/>
      <c r="C37" s="410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2"/>
    </row>
  </sheetData>
  <sheetProtection sheet="1" objects="1" scenarios="1"/>
  <mergeCells count="62">
    <mergeCell ref="A1:J1"/>
    <mergeCell ref="L1:T1"/>
    <mergeCell ref="P7:AM7"/>
    <mergeCell ref="P8:W8"/>
    <mergeCell ref="X8:AE8"/>
    <mergeCell ref="AF8:AM8"/>
    <mergeCell ref="A3:AM3"/>
    <mergeCell ref="A5:AM5"/>
    <mergeCell ref="AF9:AM9"/>
    <mergeCell ref="AF10:AM10"/>
    <mergeCell ref="P11:W11"/>
    <mergeCell ref="X11:AE11"/>
    <mergeCell ref="AF11:AM11"/>
    <mergeCell ref="P9:W9"/>
    <mergeCell ref="P10:W10"/>
    <mergeCell ref="X9:AE9"/>
    <mergeCell ref="X10:AE10"/>
    <mergeCell ref="P12:W12"/>
    <mergeCell ref="X12:AE12"/>
    <mergeCell ref="AF12:AM12"/>
    <mergeCell ref="P14:W14"/>
    <mergeCell ref="X14:AE14"/>
    <mergeCell ref="AF14:AM14"/>
    <mergeCell ref="P13:W13"/>
    <mergeCell ref="X13:AE13"/>
    <mergeCell ref="AF13:AM13"/>
    <mergeCell ref="P15:W15"/>
    <mergeCell ref="X15:AE15"/>
    <mergeCell ref="AF15:AM15"/>
    <mergeCell ref="P16:W16"/>
    <mergeCell ref="X16:AE16"/>
    <mergeCell ref="AF16:AM16"/>
    <mergeCell ref="P17:W17"/>
    <mergeCell ref="X17:AE17"/>
    <mergeCell ref="AF17:AM17"/>
    <mergeCell ref="P18:W18"/>
    <mergeCell ref="X18:AE18"/>
    <mergeCell ref="AF18:AM18"/>
    <mergeCell ref="P21:W21"/>
    <mergeCell ref="X21:AE21"/>
    <mergeCell ref="AF21:AM21"/>
    <mergeCell ref="P19:W19"/>
    <mergeCell ref="X19:AE19"/>
    <mergeCell ref="AF19:AM19"/>
    <mergeCell ref="P20:W20"/>
    <mergeCell ref="X20:AE20"/>
    <mergeCell ref="AF20:AM20"/>
    <mergeCell ref="P22:W22"/>
    <mergeCell ref="X22:AE22"/>
    <mergeCell ref="AF22:AM22"/>
    <mergeCell ref="P23:W23"/>
    <mergeCell ref="X23:AE23"/>
    <mergeCell ref="AF23:AM23"/>
    <mergeCell ref="P24:W24"/>
    <mergeCell ref="X24:AE24"/>
    <mergeCell ref="AF24:AM24"/>
    <mergeCell ref="C29:AM31"/>
    <mergeCell ref="C35:AM37"/>
    <mergeCell ref="B29:B31"/>
    <mergeCell ref="B32:B34"/>
    <mergeCell ref="B35:B37"/>
    <mergeCell ref="C32:AM34"/>
  </mergeCells>
  <hyperlinks>
    <hyperlink ref="A1" location="'Main Menu'!A1" display="Click here to return to Main Menu"/>
    <hyperlink ref="L1:T1" location="'C-1_E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B57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0" t="s">
        <v>126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418">
        <f>W54</f>
        <v>0</v>
      </c>
      <c r="X4" s="419"/>
      <c r="Y4" s="419"/>
      <c r="Z4" s="419"/>
      <c r="AA4" s="419"/>
      <c r="AB4" s="420"/>
    </row>
    <row r="5" spans="1:28" ht="13.5" thickBot="1">
      <c r="A5" s="2" t="s">
        <v>131</v>
      </c>
      <c r="W5" s="421"/>
      <c r="X5" s="422"/>
      <c r="Y5" s="422"/>
      <c r="Z5" s="422"/>
      <c r="AA5" s="422"/>
      <c r="AB5" s="423"/>
    </row>
    <row r="7" ht="12.75">
      <c r="A7" s="2" t="s">
        <v>127</v>
      </c>
    </row>
    <row r="9" spans="2:5" ht="14.25">
      <c r="B9" s="12"/>
      <c r="D9" s="2" t="s">
        <v>28</v>
      </c>
      <c r="E9" s="2" t="s">
        <v>128</v>
      </c>
    </row>
    <row r="10" spans="2:5" ht="14.25">
      <c r="B10" s="13"/>
      <c r="D10" s="2" t="s">
        <v>30</v>
      </c>
      <c r="E10" s="2" t="s">
        <v>129</v>
      </c>
    </row>
    <row r="11" spans="2:5" ht="14.25">
      <c r="B11" s="13"/>
      <c r="D11" s="2" t="s">
        <v>32</v>
      </c>
      <c r="E11" s="2" t="s">
        <v>130</v>
      </c>
    </row>
    <row r="12" spans="2:5" ht="14.25">
      <c r="B12" s="13"/>
      <c r="D12" s="2" t="s">
        <v>34</v>
      </c>
      <c r="E12" s="2" t="s">
        <v>105</v>
      </c>
    </row>
    <row r="14" ht="12.75">
      <c r="A14" s="2" t="s">
        <v>132</v>
      </c>
    </row>
    <row r="15" ht="13.5" thickBot="1"/>
    <row r="16" spans="2:28" ht="12.75">
      <c r="B16" s="453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220" t="s">
        <v>141</v>
      </c>
      <c r="T16" s="220"/>
      <c r="U16" s="220"/>
      <c r="V16" s="220"/>
      <c r="W16" s="220"/>
      <c r="X16" s="220"/>
      <c r="Y16" s="220"/>
      <c r="Z16" s="220"/>
      <c r="AA16" s="220"/>
      <c r="AB16" s="225"/>
    </row>
    <row r="17" spans="2:28" ht="12.75">
      <c r="B17" s="414" t="s">
        <v>134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223" t="s">
        <v>135</v>
      </c>
      <c r="T17" s="223"/>
      <c r="U17" s="223"/>
      <c r="V17" s="223"/>
      <c r="W17" s="223"/>
      <c r="X17" s="223" t="s">
        <v>137</v>
      </c>
      <c r="Y17" s="223"/>
      <c r="Z17" s="223"/>
      <c r="AA17" s="223"/>
      <c r="AB17" s="226"/>
    </row>
    <row r="18" spans="2:28" ht="13.5" thickBot="1">
      <c r="B18" s="416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07" t="s">
        <v>136</v>
      </c>
      <c r="T18" s="207"/>
      <c r="U18" s="207"/>
      <c r="V18" s="207"/>
      <c r="W18" s="207"/>
      <c r="X18" s="207" t="s">
        <v>138</v>
      </c>
      <c r="Y18" s="207"/>
      <c r="Z18" s="207"/>
      <c r="AA18" s="207"/>
      <c r="AB18" s="271"/>
    </row>
    <row r="19" spans="2:28" ht="12.75">
      <c r="B19" s="43" t="s">
        <v>139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17"/>
      <c r="T19" s="417"/>
      <c r="U19" s="417"/>
      <c r="V19" s="417"/>
      <c r="W19" s="417"/>
      <c r="X19" s="417"/>
      <c r="Y19" s="417"/>
      <c r="Z19" s="417"/>
      <c r="AA19" s="417"/>
      <c r="AB19" s="447"/>
    </row>
    <row r="20" spans="2:28" ht="12.75">
      <c r="B20" s="38" t="s">
        <v>133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48"/>
      <c r="T20" s="448"/>
      <c r="U20" s="448"/>
      <c r="V20" s="448"/>
      <c r="W20" s="448"/>
      <c r="X20" s="448"/>
      <c r="Y20" s="448"/>
      <c r="Z20" s="448"/>
      <c r="AA20" s="448"/>
      <c r="AB20" s="449"/>
    </row>
    <row r="21" spans="2:28" ht="12.75">
      <c r="B21" s="38" t="s">
        <v>140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50">
        <f>+S19+S20</f>
        <v>0</v>
      </c>
      <c r="T21" s="451"/>
      <c r="U21" s="451"/>
      <c r="V21" s="451"/>
      <c r="W21" s="451"/>
      <c r="X21" s="450">
        <f>+X19+X20</f>
        <v>0</v>
      </c>
      <c r="Y21" s="451"/>
      <c r="Z21" s="451"/>
      <c r="AA21" s="451"/>
      <c r="AB21" s="452"/>
    </row>
    <row r="22" spans="2:28" ht="12.75">
      <c r="B22" s="444" t="s">
        <v>142</v>
      </c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6"/>
    </row>
    <row r="23" spans="2:28" ht="12.75">
      <c r="B23" s="15"/>
      <c r="C23" s="31" t="s">
        <v>143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/>
    </row>
    <row r="24" spans="2:28" ht="12.75">
      <c r="B24" s="42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425"/>
    </row>
    <row r="25" spans="2:28" ht="12.75">
      <c r="B25" s="426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67"/>
    </row>
    <row r="26" spans="2:28" ht="12.75">
      <c r="B26" s="426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67"/>
    </row>
    <row r="27" spans="2:28" ht="12.75">
      <c r="B27" s="426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67"/>
    </row>
    <row r="28" spans="2:28" ht="13.5" thickBot="1">
      <c r="B28" s="427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9"/>
    </row>
    <row r="30" ht="12.75">
      <c r="A30" s="2" t="s">
        <v>144</v>
      </c>
    </row>
    <row r="31" ht="12.75">
      <c r="B31" s="2" t="s">
        <v>56</v>
      </c>
    </row>
    <row r="33" spans="2:28" ht="12.75"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</row>
    <row r="34" spans="2:28" ht="12.75"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</row>
    <row r="35" spans="2:28" ht="12.75"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</row>
    <row r="36" spans="2:28" ht="12.75"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</row>
    <row r="37" spans="2:28" ht="12.75"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</row>
    <row r="38" spans="2:28" ht="12.75"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</row>
    <row r="39" spans="2:28" ht="12.75"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</row>
    <row r="40" spans="2:28" ht="12.75"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</row>
    <row r="41" spans="2:28" ht="12.75"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</row>
    <row r="42" spans="2:28" ht="12.75"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</row>
    <row r="43" spans="2:28" ht="12.75"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</row>
    <row r="44" spans="2:28" ht="12.75"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</row>
    <row r="45" spans="2:28" ht="12.75"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</row>
    <row r="47" ht="12.75">
      <c r="A47" s="2" t="s">
        <v>151</v>
      </c>
    </row>
    <row r="48" spans="1:22" ht="13.5" thickBo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8" ht="13.5" thickTop="1">
      <c r="A49" s="21"/>
      <c r="B49" s="49" t="s">
        <v>28</v>
      </c>
      <c r="C49" s="435" t="s">
        <v>145</v>
      </c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6"/>
      <c r="W49" s="433"/>
      <c r="X49" s="433"/>
      <c r="Y49" s="433"/>
      <c r="Z49" s="433"/>
      <c r="AA49" s="433"/>
      <c r="AB49" s="434"/>
    </row>
    <row r="50" spans="1:28" ht="12.75">
      <c r="A50" s="21"/>
      <c r="B50" s="50" t="s">
        <v>30</v>
      </c>
      <c r="C50" s="431" t="s">
        <v>146</v>
      </c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2"/>
      <c r="W50" s="439"/>
      <c r="X50" s="439"/>
      <c r="Y50" s="439"/>
      <c r="Z50" s="439"/>
      <c r="AA50" s="439"/>
      <c r="AB50" s="440"/>
    </row>
    <row r="51" spans="1:28" ht="12.75">
      <c r="A51" s="21"/>
      <c r="B51" s="50" t="s">
        <v>32</v>
      </c>
      <c r="C51" s="431" t="s">
        <v>147</v>
      </c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2"/>
      <c r="W51" s="439"/>
      <c r="X51" s="439"/>
      <c r="Y51" s="439"/>
      <c r="Z51" s="439"/>
      <c r="AA51" s="439"/>
      <c r="AB51" s="440"/>
    </row>
    <row r="52" spans="1:28" ht="12.75">
      <c r="A52" s="21"/>
      <c r="B52" s="50" t="s">
        <v>34</v>
      </c>
      <c r="C52" s="431" t="s">
        <v>148</v>
      </c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2"/>
      <c r="W52" s="439"/>
      <c r="X52" s="439"/>
      <c r="Y52" s="439"/>
      <c r="Z52" s="439"/>
      <c r="AA52" s="439"/>
      <c r="AB52" s="440"/>
    </row>
    <row r="53" spans="1:28" ht="12.75">
      <c r="A53" s="21"/>
      <c r="B53" s="50" t="s">
        <v>36</v>
      </c>
      <c r="C53" s="431" t="s">
        <v>149</v>
      </c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2"/>
      <c r="W53" s="439"/>
      <c r="X53" s="439"/>
      <c r="Y53" s="439"/>
      <c r="Z53" s="439"/>
      <c r="AA53" s="439"/>
      <c r="AB53" s="440"/>
    </row>
    <row r="54" spans="1:28" ht="13.5" thickBot="1">
      <c r="A54" s="21"/>
      <c r="B54" s="51" t="s">
        <v>37</v>
      </c>
      <c r="C54" s="437" t="s">
        <v>150</v>
      </c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8"/>
      <c r="W54" s="441">
        <f>SUM(W49:AB53)</f>
        <v>0</v>
      </c>
      <c r="X54" s="442"/>
      <c r="Y54" s="442"/>
      <c r="Z54" s="442"/>
      <c r="AA54" s="442"/>
      <c r="AB54" s="443"/>
    </row>
    <row r="55" spans="1:22" ht="13.5" thickTop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</sheetData>
  <sheetProtection sheet="1" objects="1" scenarios="1"/>
  <mergeCells count="34">
    <mergeCell ref="A1:I1"/>
    <mergeCell ref="L1:T1"/>
    <mergeCell ref="A3:AB3"/>
    <mergeCell ref="B22:AB22"/>
    <mergeCell ref="X19:AB19"/>
    <mergeCell ref="S20:W20"/>
    <mergeCell ref="X20:AB20"/>
    <mergeCell ref="S21:W21"/>
    <mergeCell ref="X21:AB21"/>
    <mergeCell ref="B16:R16"/>
    <mergeCell ref="C52:V52"/>
    <mergeCell ref="C54:V54"/>
    <mergeCell ref="C53:V53"/>
    <mergeCell ref="W50:AB50"/>
    <mergeCell ref="W51:AB51"/>
    <mergeCell ref="W52:AB52"/>
    <mergeCell ref="W53:AB53"/>
    <mergeCell ref="W54:AB54"/>
    <mergeCell ref="B24:AB28"/>
    <mergeCell ref="B33:AB45"/>
    <mergeCell ref="C50:V50"/>
    <mergeCell ref="C51:V51"/>
    <mergeCell ref="W49:AB49"/>
    <mergeCell ref="C49:V49"/>
    <mergeCell ref="B17:R17"/>
    <mergeCell ref="B18:R18"/>
    <mergeCell ref="S19:W19"/>
    <mergeCell ref="W4:AB5"/>
    <mergeCell ref="X16:AB16"/>
    <mergeCell ref="X17:AB17"/>
    <mergeCell ref="X18:AB18"/>
    <mergeCell ref="S16:W16"/>
    <mergeCell ref="S17:W17"/>
    <mergeCell ref="S18:W18"/>
  </mergeCells>
  <hyperlinks>
    <hyperlink ref="A1" location="'Main Menu'!A1" display="Click here to return to Main Menu"/>
    <hyperlink ref="L1:T1" location="'C-1_F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C55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0" t="s">
        <v>152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306"/>
      <c r="X4" s="307"/>
      <c r="Y4" s="307"/>
      <c r="Z4" s="307"/>
      <c r="AA4" s="307"/>
      <c r="AB4" s="308"/>
    </row>
    <row r="5" spans="1:28" ht="13.5" thickBot="1">
      <c r="A5" s="2" t="s">
        <v>153</v>
      </c>
      <c r="W5" s="309"/>
      <c r="X5" s="310"/>
      <c r="Y5" s="310"/>
      <c r="Z5" s="310"/>
      <c r="AA5" s="310"/>
      <c r="AB5" s="311"/>
    </row>
    <row r="7" ht="12.75">
      <c r="A7" s="2" t="s">
        <v>154</v>
      </c>
    </row>
    <row r="9" spans="2:5" ht="14.25">
      <c r="B9" s="12"/>
      <c r="D9" s="10" t="s">
        <v>28</v>
      </c>
      <c r="E9" s="2" t="s">
        <v>155</v>
      </c>
    </row>
    <row r="10" spans="2:5" ht="14.25">
      <c r="B10" s="13"/>
      <c r="D10" s="10" t="s">
        <v>30</v>
      </c>
      <c r="E10" s="2" t="s">
        <v>156</v>
      </c>
    </row>
    <row r="11" spans="2:5" ht="14.25">
      <c r="B11" s="13"/>
      <c r="D11" s="10" t="s">
        <v>32</v>
      </c>
      <c r="E11" s="2" t="s">
        <v>157</v>
      </c>
    </row>
    <row r="12" spans="2:5" ht="14.25">
      <c r="B12" s="13"/>
      <c r="D12" s="10" t="s">
        <v>34</v>
      </c>
      <c r="E12" s="2" t="s">
        <v>158</v>
      </c>
    </row>
    <row r="13" spans="2:5" ht="12.75">
      <c r="B13" s="2"/>
      <c r="D13" s="2"/>
      <c r="E13" s="2"/>
    </row>
    <row r="14" spans="1:5" ht="12.75">
      <c r="A14" s="2" t="s">
        <v>107</v>
      </c>
      <c r="B14" s="2"/>
      <c r="D14" s="2"/>
      <c r="E14" s="2"/>
    </row>
    <row r="15" spans="2:5" ht="12.75">
      <c r="B15" s="2" t="s">
        <v>108</v>
      </c>
      <c r="D15" s="2"/>
      <c r="E15" s="2"/>
    </row>
    <row r="16" spans="2:5" ht="6" customHeight="1" thickBot="1">
      <c r="B16" s="2"/>
      <c r="D16" s="2"/>
      <c r="E16" s="2"/>
    </row>
    <row r="17" spans="2:28" ht="12.75">
      <c r="B17" s="224"/>
      <c r="C17" s="220"/>
      <c r="D17" s="220"/>
      <c r="E17" s="220"/>
      <c r="F17" s="220"/>
      <c r="G17" s="220"/>
      <c r="H17" s="220"/>
      <c r="I17" s="220"/>
      <c r="J17" s="220"/>
      <c r="K17" s="220" t="s">
        <v>114</v>
      </c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5"/>
    </row>
    <row r="18" spans="2:28" ht="12.75">
      <c r="B18" s="414"/>
      <c r="C18" s="415"/>
      <c r="D18" s="415"/>
      <c r="E18" s="415"/>
      <c r="F18" s="415"/>
      <c r="G18" s="415"/>
      <c r="H18" s="415"/>
      <c r="I18" s="415"/>
      <c r="J18" s="255"/>
      <c r="K18" s="465" t="s">
        <v>159</v>
      </c>
      <c r="L18" s="415"/>
      <c r="M18" s="415"/>
      <c r="N18" s="415"/>
      <c r="O18" s="415"/>
      <c r="P18" s="415"/>
      <c r="Q18" s="255"/>
      <c r="R18" s="465"/>
      <c r="S18" s="415"/>
      <c r="T18" s="415"/>
      <c r="U18" s="415"/>
      <c r="V18" s="415"/>
      <c r="W18" s="415"/>
      <c r="X18" s="415"/>
      <c r="Y18" s="415"/>
      <c r="Z18" s="415"/>
      <c r="AA18" s="415"/>
      <c r="AB18" s="466"/>
    </row>
    <row r="19" spans="2:28" ht="12.75">
      <c r="B19" s="222"/>
      <c r="C19" s="223"/>
      <c r="D19" s="223"/>
      <c r="E19" s="223"/>
      <c r="F19" s="223"/>
      <c r="G19" s="223"/>
      <c r="H19" s="223"/>
      <c r="I19" s="223"/>
      <c r="J19" s="223"/>
      <c r="K19" s="223" t="s">
        <v>160</v>
      </c>
      <c r="L19" s="223"/>
      <c r="M19" s="223"/>
      <c r="N19" s="223"/>
      <c r="O19" s="223"/>
      <c r="P19" s="223"/>
      <c r="Q19" s="223"/>
      <c r="R19" s="223" t="s">
        <v>163</v>
      </c>
      <c r="S19" s="223"/>
      <c r="T19" s="223"/>
      <c r="U19" s="223"/>
      <c r="V19" s="223"/>
      <c r="W19" s="223"/>
      <c r="X19" s="223"/>
      <c r="Y19" s="223"/>
      <c r="Z19" s="223"/>
      <c r="AA19" s="223"/>
      <c r="AB19" s="226"/>
    </row>
    <row r="20" spans="2:28" ht="12.75">
      <c r="B20" s="222" t="s">
        <v>111</v>
      </c>
      <c r="C20" s="223"/>
      <c r="D20" s="223"/>
      <c r="E20" s="223"/>
      <c r="F20" s="223"/>
      <c r="G20" s="223"/>
      <c r="H20" s="223"/>
      <c r="I20" s="223"/>
      <c r="J20" s="223"/>
      <c r="K20" s="223" t="s">
        <v>161</v>
      </c>
      <c r="L20" s="223"/>
      <c r="M20" s="223"/>
      <c r="N20" s="223"/>
      <c r="O20" s="223"/>
      <c r="P20" s="223"/>
      <c r="Q20" s="223"/>
      <c r="R20" s="223" t="s">
        <v>164</v>
      </c>
      <c r="S20" s="223"/>
      <c r="T20" s="223"/>
      <c r="U20" s="223"/>
      <c r="V20" s="223"/>
      <c r="W20" s="223"/>
      <c r="X20" s="223"/>
      <c r="Y20" s="223"/>
      <c r="Z20" s="223"/>
      <c r="AA20" s="223"/>
      <c r="AB20" s="226"/>
    </row>
    <row r="21" spans="2:28" ht="13.5" thickBot="1">
      <c r="B21" s="270" t="s">
        <v>109</v>
      </c>
      <c r="C21" s="207"/>
      <c r="D21" s="207"/>
      <c r="E21" s="207"/>
      <c r="F21" s="207"/>
      <c r="G21" s="207"/>
      <c r="H21" s="207"/>
      <c r="I21" s="207"/>
      <c r="J21" s="207"/>
      <c r="K21" s="207" t="s">
        <v>162</v>
      </c>
      <c r="L21" s="207"/>
      <c r="M21" s="207"/>
      <c r="N21" s="207"/>
      <c r="O21" s="207"/>
      <c r="P21" s="207"/>
      <c r="Q21" s="207"/>
      <c r="R21" s="207" t="s">
        <v>117</v>
      </c>
      <c r="S21" s="207"/>
      <c r="T21" s="207"/>
      <c r="U21" s="207"/>
      <c r="V21" s="207"/>
      <c r="W21" s="207"/>
      <c r="X21" s="207"/>
      <c r="Y21" s="207"/>
      <c r="Z21" s="207"/>
      <c r="AA21" s="207"/>
      <c r="AB21" s="271"/>
    </row>
    <row r="22" spans="2:28" ht="12.75">
      <c r="B22" s="383"/>
      <c r="C22" s="384"/>
      <c r="D22" s="384"/>
      <c r="E22" s="384"/>
      <c r="F22" s="384"/>
      <c r="G22" s="384"/>
      <c r="H22" s="384"/>
      <c r="I22" s="384"/>
      <c r="J22" s="384"/>
      <c r="K22" s="387"/>
      <c r="L22" s="387"/>
      <c r="M22" s="387"/>
      <c r="N22" s="387"/>
      <c r="O22" s="387"/>
      <c r="P22" s="387"/>
      <c r="Q22" s="387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4"/>
    </row>
    <row r="23" spans="2:28" ht="12.75">
      <c r="B23" s="385"/>
      <c r="C23" s="386"/>
      <c r="D23" s="386"/>
      <c r="E23" s="386"/>
      <c r="F23" s="386"/>
      <c r="G23" s="386"/>
      <c r="H23" s="386"/>
      <c r="I23" s="386"/>
      <c r="J23" s="386"/>
      <c r="K23" s="388"/>
      <c r="L23" s="388"/>
      <c r="M23" s="388"/>
      <c r="N23" s="388"/>
      <c r="O23" s="388"/>
      <c r="P23" s="388"/>
      <c r="Q23" s="388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3"/>
    </row>
    <row r="24" spans="2:28" ht="12.75">
      <c r="B24" s="385"/>
      <c r="C24" s="386"/>
      <c r="D24" s="386"/>
      <c r="E24" s="386"/>
      <c r="F24" s="386"/>
      <c r="G24" s="386"/>
      <c r="H24" s="386"/>
      <c r="I24" s="386"/>
      <c r="J24" s="386"/>
      <c r="K24" s="388"/>
      <c r="L24" s="388"/>
      <c r="M24" s="388"/>
      <c r="N24" s="388"/>
      <c r="O24" s="388"/>
      <c r="P24" s="388"/>
      <c r="Q24" s="388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3"/>
    </row>
    <row r="25" spans="2:28" ht="12.75">
      <c r="B25" s="385"/>
      <c r="C25" s="386"/>
      <c r="D25" s="386"/>
      <c r="E25" s="386"/>
      <c r="F25" s="386"/>
      <c r="G25" s="386"/>
      <c r="H25" s="386"/>
      <c r="I25" s="386"/>
      <c r="J25" s="386"/>
      <c r="K25" s="388"/>
      <c r="L25" s="388"/>
      <c r="M25" s="388"/>
      <c r="N25" s="388"/>
      <c r="O25" s="388"/>
      <c r="P25" s="388"/>
      <c r="Q25" s="388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3"/>
    </row>
    <row r="26" spans="2:28" ht="13.5" thickBot="1">
      <c r="B26" s="394"/>
      <c r="C26" s="395"/>
      <c r="D26" s="395"/>
      <c r="E26" s="395"/>
      <c r="F26" s="395"/>
      <c r="G26" s="395"/>
      <c r="H26" s="395"/>
      <c r="I26" s="395"/>
      <c r="J26" s="395"/>
      <c r="K26" s="402"/>
      <c r="L26" s="402"/>
      <c r="M26" s="402"/>
      <c r="N26" s="402"/>
      <c r="O26" s="402"/>
      <c r="P26" s="402"/>
      <c r="Q26" s="402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6"/>
    </row>
    <row r="27" spans="2:5" ht="6.75" customHeight="1" thickBot="1">
      <c r="B27" s="2"/>
      <c r="D27" s="2"/>
      <c r="E27" s="2"/>
    </row>
    <row r="28" spans="2:28" ht="12.75">
      <c r="B28" s="34" t="s">
        <v>118</v>
      </c>
      <c r="C28" s="35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7"/>
      <c r="V28" s="456"/>
      <c r="W28" s="457"/>
      <c r="X28" s="457"/>
      <c r="Y28" s="457"/>
      <c r="Z28" s="457"/>
      <c r="AA28" s="457"/>
      <c r="AB28" s="458"/>
    </row>
    <row r="29" spans="2:28" ht="12.75">
      <c r="B29" s="38" t="s">
        <v>119</v>
      </c>
      <c r="C29" s="39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1"/>
      <c r="V29" s="459">
        <f>'C-1_C'!W4</f>
        <v>0</v>
      </c>
      <c r="W29" s="460"/>
      <c r="X29" s="460"/>
      <c r="Y29" s="460"/>
      <c r="Z29" s="460"/>
      <c r="AA29" s="460"/>
      <c r="AB29" s="461"/>
    </row>
    <row r="30" spans="2:28" ht="13.5" thickBot="1">
      <c r="B30" s="32" t="s">
        <v>165</v>
      </c>
      <c r="C30" s="18"/>
      <c r="D30" s="33"/>
      <c r="E30" s="3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462">
        <f>+V28*V29</f>
        <v>0</v>
      </c>
      <c r="W30" s="463"/>
      <c r="X30" s="463"/>
      <c r="Y30" s="463"/>
      <c r="Z30" s="463"/>
      <c r="AA30" s="463"/>
      <c r="AB30" s="464"/>
    </row>
    <row r="32" spans="1:5" ht="12.75">
      <c r="A32" s="2" t="s">
        <v>560</v>
      </c>
      <c r="B32" s="2"/>
      <c r="D32" s="2"/>
      <c r="E32" s="2"/>
    </row>
    <row r="33" spans="2:5" ht="12.75">
      <c r="B33" s="2" t="s">
        <v>108</v>
      </c>
      <c r="D33" s="2"/>
      <c r="E33" s="2"/>
    </row>
    <row r="34" spans="2:5" ht="6" customHeight="1" thickBot="1">
      <c r="B34" s="2"/>
      <c r="D34" s="2"/>
      <c r="E34" s="2"/>
    </row>
    <row r="35" spans="2:28" ht="12.75">
      <c r="B35" s="224"/>
      <c r="C35" s="220"/>
      <c r="D35" s="220"/>
      <c r="E35" s="220"/>
      <c r="F35" s="220"/>
      <c r="G35" s="220"/>
      <c r="H35" s="220"/>
      <c r="I35" s="220"/>
      <c r="J35" s="220"/>
      <c r="K35" s="220" t="s">
        <v>168</v>
      </c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5"/>
    </row>
    <row r="36" spans="2:28" ht="12.75">
      <c r="B36" s="222"/>
      <c r="C36" s="223"/>
      <c r="D36" s="223"/>
      <c r="E36" s="223"/>
      <c r="F36" s="223"/>
      <c r="G36" s="223"/>
      <c r="H36" s="223"/>
      <c r="I36" s="223"/>
      <c r="J36" s="223"/>
      <c r="K36" s="223" t="s">
        <v>167</v>
      </c>
      <c r="L36" s="223"/>
      <c r="M36" s="223"/>
      <c r="N36" s="223"/>
      <c r="O36" s="223"/>
      <c r="P36" s="223"/>
      <c r="Q36" s="223"/>
      <c r="R36" s="223" t="s">
        <v>163</v>
      </c>
      <c r="S36" s="223"/>
      <c r="T36" s="223"/>
      <c r="U36" s="223"/>
      <c r="V36" s="223"/>
      <c r="W36" s="223"/>
      <c r="X36" s="223"/>
      <c r="Y36" s="223"/>
      <c r="Z36" s="223"/>
      <c r="AA36" s="223"/>
      <c r="AB36" s="226"/>
    </row>
    <row r="37" spans="2:28" ht="12.75">
      <c r="B37" s="222" t="s">
        <v>111</v>
      </c>
      <c r="C37" s="223"/>
      <c r="D37" s="223"/>
      <c r="E37" s="223"/>
      <c r="F37" s="223"/>
      <c r="G37" s="223"/>
      <c r="H37" s="223"/>
      <c r="I37" s="223"/>
      <c r="J37" s="223"/>
      <c r="K37" s="223" t="s">
        <v>169</v>
      </c>
      <c r="L37" s="223"/>
      <c r="M37" s="223"/>
      <c r="N37" s="223"/>
      <c r="O37" s="223"/>
      <c r="P37" s="223"/>
      <c r="Q37" s="223"/>
      <c r="R37" s="223" t="s">
        <v>164</v>
      </c>
      <c r="S37" s="223"/>
      <c r="T37" s="223"/>
      <c r="U37" s="223"/>
      <c r="V37" s="223"/>
      <c r="W37" s="223"/>
      <c r="X37" s="223"/>
      <c r="Y37" s="223"/>
      <c r="Z37" s="223"/>
      <c r="AA37" s="223"/>
      <c r="AB37" s="226"/>
    </row>
    <row r="38" spans="2:28" ht="13.5" thickBot="1">
      <c r="B38" s="270" t="s">
        <v>109</v>
      </c>
      <c r="C38" s="207"/>
      <c r="D38" s="207"/>
      <c r="E38" s="207"/>
      <c r="F38" s="207"/>
      <c r="G38" s="207"/>
      <c r="H38" s="207"/>
      <c r="I38" s="207"/>
      <c r="J38" s="207"/>
      <c r="K38" s="207" t="s">
        <v>170</v>
      </c>
      <c r="L38" s="207"/>
      <c r="M38" s="207"/>
      <c r="N38" s="207"/>
      <c r="O38" s="207"/>
      <c r="P38" s="207"/>
      <c r="Q38" s="207"/>
      <c r="R38" s="207" t="s">
        <v>117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71"/>
    </row>
    <row r="39" spans="2:28" ht="12.75">
      <c r="B39" s="383"/>
      <c r="C39" s="384"/>
      <c r="D39" s="384"/>
      <c r="E39" s="384"/>
      <c r="F39" s="384"/>
      <c r="G39" s="384"/>
      <c r="H39" s="384"/>
      <c r="I39" s="384"/>
      <c r="J39" s="384"/>
      <c r="K39" s="467"/>
      <c r="L39" s="467"/>
      <c r="M39" s="467"/>
      <c r="N39" s="467"/>
      <c r="O39" s="467"/>
      <c r="P39" s="467"/>
      <c r="Q39" s="467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4"/>
    </row>
    <row r="40" spans="2:28" ht="12.75">
      <c r="B40" s="385"/>
      <c r="C40" s="386"/>
      <c r="D40" s="386"/>
      <c r="E40" s="386"/>
      <c r="F40" s="386"/>
      <c r="G40" s="386"/>
      <c r="H40" s="386"/>
      <c r="I40" s="386"/>
      <c r="J40" s="386"/>
      <c r="K40" s="471"/>
      <c r="L40" s="471"/>
      <c r="M40" s="471"/>
      <c r="N40" s="471"/>
      <c r="O40" s="471"/>
      <c r="P40" s="471"/>
      <c r="Q40" s="471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3"/>
    </row>
    <row r="41" spans="2:28" ht="12.75">
      <c r="B41" s="385"/>
      <c r="C41" s="386"/>
      <c r="D41" s="386"/>
      <c r="E41" s="386"/>
      <c r="F41" s="386"/>
      <c r="G41" s="386"/>
      <c r="H41" s="386"/>
      <c r="I41" s="386"/>
      <c r="J41" s="386"/>
      <c r="K41" s="471"/>
      <c r="L41" s="471"/>
      <c r="M41" s="471"/>
      <c r="N41" s="471"/>
      <c r="O41" s="471"/>
      <c r="P41" s="471"/>
      <c r="Q41" s="471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3"/>
    </row>
    <row r="42" spans="2:28" ht="12.75">
      <c r="B42" s="385"/>
      <c r="C42" s="386"/>
      <c r="D42" s="386"/>
      <c r="E42" s="386"/>
      <c r="F42" s="386"/>
      <c r="G42" s="386"/>
      <c r="H42" s="386"/>
      <c r="I42" s="386"/>
      <c r="J42" s="386"/>
      <c r="K42" s="471"/>
      <c r="L42" s="471"/>
      <c r="M42" s="471"/>
      <c r="N42" s="471"/>
      <c r="O42" s="471"/>
      <c r="P42" s="471"/>
      <c r="Q42" s="471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3"/>
    </row>
    <row r="43" spans="2:28" ht="13.5" thickBot="1">
      <c r="B43" s="394"/>
      <c r="C43" s="395"/>
      <c r="D43" s="395"/>
      <c r="E43" s="395"/>
      <c r="F43" s="395"/>
      <c r="G43" s="395"/>
      <c r="H43" s="395"/>
      <c r="I43" s="395"/>
      <c r="J43" s="395"/>
      <c r="K43" s="472"/>
      <c r="L43" s="472"/>
      <c r="M43" s="472"/>
      <c r="N43" s="472"/>
      <c r="O43" s="472"/>
      <c r="P43" s="472"/>
      <c r="Q43" s="472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6"/>
    </row>
    <row r="44" spans="2:5" ht="6.75" customHeight="1" thickBot="1">
      <c r="B44" s="2"/>
      <c r="D44" s="2"/>
      <c r="E44" s="2"/>
    </row>
    <row r="45" spans="2:28" ht="12.75">
      <c r="B45" s="34" t="s">
        <v>171</v>
      </c>
      <c r="C45" s="35"/>
      <c r="D45" s="36"/>
      <c r="E45" s="3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7"/>
      <c r="V45" s="473"/>
      <c r="W45" s="474"/>
      <c r="X45" s="474"/>
      <c r="Y45" s="474"/>
      <c r="Z45" s="474"/>
      <c r="AA45" s="474"/>
      <c r="AB45" s="475"/>
    </row>
    <row r="46" spans="2:28" ht="12.75">
      <c r="B46" s="38" t="s">
        <v>172</v>
      </c>
      <c r="C46" s="39"/>
      <c r="D46" s="40"/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1"/>
      <c r="V46" s="476"/>
      <c r="W46" s="477"/>
      <c r="X46" s="477"/>
      <c r="Y46" s="477"/>
      <c r="Z46" s="477"/>
      <c r="AA46" s="477"/>
      <c r="AB46" s="478"/>
    </row>
    <row r="47" spans="2:28" ht="13.5" thickBot="1">
      <c r="B47" s="32" t="s">
        <v>165</v>
      </c>
      <c r="C47" s="18"/>
      <c r="D47" s="33"/>
      <c r="E47" s="33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468">
        <f>+V45*V46</f>
        <v>0</v>
      </c>
      <c r="W47" s="469"/>
      <c r="X47" s="469"/>
      <c r="Y47" s="469"/>
      <c r="Z47" s="469"/>
      <c r="AA47" s="469"/>
      <c r="AB47" s="470"/>
    </row>
    <row r="49" ht="12.75">
      <c r="A49" s="2" t="s">
        <v>166</v>
      </c>
    </row>
    <row r="50" spans="1:2" ht="12.75">
      <c r="A50" s="2"/>
      <c r="B50" s="2" t="s">
        <v>56</v>
      </c>
    </row>
    <row r="52" spans="2:28" ht="14.25" customHeight="1"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</row>
    <row r="53" spans="2:28" ht="14.25" customHeight="1"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</row>
    <row r="54" spans="2:28" ht="14.25" customHeight="1"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</row>
    <row r="55" spans="2:28" ht="14.25" customHeight="1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</row>
  </sheetData>
  <sheetProtection sheet="1" objects="1" scenarios="1"/>
  <mergeCells count="68">
    <mergeCell ref="A1:I1"/>
    <mergeCell ref="L1:T1"/>
    <mergeCell ref="V45:AB45"/>
    <mergeCell ref="V46:AB46"/>
    <mergeCell ref="R40:AB40"/>
    <mergeCell ref="B41:J41"/>
    <mergeCell ref="K41:Q41"/>
    <mergeCell ref="R41:AB41"/>
    <mergeCell ref="B38:J38"/>
    <mergeCell ref="K38:Q38"/>
    <mergeCell ref="V47:AB47"/>
    <mergeCell ref="A3:AB3"/>
    <mergeCell ref="B42:J42"/>
    <mergeCell ref="K42:Q42"/>
    <mergeCell ref="R42:AB42"/>
    <mergeCell ref="B43:J43"/>
    <mergeCell ref="K43:Q43"/>
    <mergeCell ref="R43:AB43"/>
    <mergeCell ref="B40:J40"/>
    <mergeCell ref="K40:Q40"/>
    <mergeCell ref="R38:AB38"/>
    <mergeCell ref="B39:J39"/>
    <mergeCell ref="K39:Q39"/>
    <mergeCell ref="R39:AB39"/>
    <mergeCell ref="R23:AB23"/>
    <mergeCell ref="R24:AB24"/>
    <mergeCell ref="B36:J36"/>
    <mergeCell ref="K36:Q36"/>
    <mergeCell ref="R36:AB36"/>
    <mergeCell ref="K25:Q25"/>
    <mergeCell ref="B23:J23"/>
    <mergeCell ref="B24:J24"/>
    <mergeCell ref="B25:J25"/>
    <mergeCell ref="B26:J26"/>
    <mergeCell ref="W4:AB5"/>
    <mergeCell ref="K21:Q21"/>
    <mergeCell ref="K18:Q18"/>
    <mergeCell ref="K22:Q22"/>
    <mergeCell ref="R22:AB22"/>
    <mergeCell ref="B22:J22"/>
    <mergeCell ref="B18:J18"/>
    <mergeCell ref="K17:Q17"/>
    <mergeCell ref="K19:Q19"/>
    <mergeCell ref="K20:Q20"/>
    <mergeCell ref="B17:J17"/>
    <mergeCell ref="B19:J19"/>
    <mergeCell ref="B20:J20"/>
    <mergeCell ref="B21:J21"/>
    <mergeCell ref="K26:Q26"/>
    <mergeCell ref="R26:AB26"/>
    <mergeCell ref="R25:AB25"/>
    <mergeCell ref="R17:AB17"/>
    <mergeCell ref="R19:AB19"/>
    <mergeCell ref="R20:AB20"/>
    <mergeCell ref="R21:AB21"/>
    <mergeCell ref="R18:AB18"/>
    <mergeCell ref="K23:Q23"/>
    <mergeCell ref="K24:Q24"/>
    <mergeCell ref="B52:AB55"/>
    <mergeCell ref="V28:AB28"/>
    <mergeCell ref="V29:AB29"/>
    <mergeCell ref="V30:AB30"/>
    <mergeCell ref="B35:J35"/>
    <mergeCell ref="K35:Q35"/>
    <mergeCell ref="R35:AB35"/>
    <mergeCell ref="B37:J37"/>
    <mergeCell ref="K37:Q37"/>
    <mergeCell ref="R37:AB37"/>
  </mergeCells>
  <hyperlinks>
    <hyperlink ref="A1" location="'Main Menu'!A1" display="Click here to return to Main Menu"/>
    <hyperlink ref="L1:T1" location="'C-1_G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C54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0" t="s">
        <v>173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418">
        <f>W12</f>
        <v>0</v>
      </c>
      <c r="X4" s="419"/>
      <c r="Y4" s="419"/>
      <c r="Z4" s="419"/>
      <c r="AA4" s="419"/>
      <c r="AB4" s="420"/>
    </row>
    <row r="5" spans="1:28" ht="13.5" thickBot="1">
      <c r="A5" s="2" t="s">
        <v>174</v>
      </c>
      <c r="W5" s="421"/>
      <c r="X5" s="422"/>
      <c r="Y5" s="422"/>
      <c r="Z5" s="422"/>
      <c r="AA5" s="422"/>
      <c r="AB5" s="423"/>
    </row>
    <row r="7" ht="12.75">
      <c r="A7" s="2" t="s">
        <v>180</v>
      </c>
    </row>
    <row r="8" ht="13.5" thickBot="1"/>
    <row r="9" spans="2:28" ht="12.75">
      <c r="B9" s="46" t="s">
        <v>28</v>
      </c>
      <c r="C9" s="483" t="s">
        <v>175</v>
      </c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4"/>
      <c r="W9" s="485">
        <f>'C-1_C'!W4</f>
        <v>0</v>
      </c>
      <c r="X9" s="485"/>
      <c r="Y9" s="485"/>
      <c r="Z9" s="485"/>
      <c r="AA9" s="485"/>
      <c r="AB9" s="486"/>
    </row>
    <row r="10" spans="2:28" ht="12.75">
      <c r="B10" s="47" t="s">
        <v>30</v>
      </c>
      <c r="C10" s="431" t="s">
        <v>176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2"/>
      <c r="W10" s="487">
        <f>'C-1_D'!W4</f>
        <v>0</v>
      </c>
      <c r="X10" s="487"/>
      <c r="Y10" s="487"/>
      <c r="Z10" s="487"/>
      <c r="AA10" s="487"/>
      <c r="AB10" s="488"/>
    </row>
    <row r="11" spans="2:28" ht="12.75">
      <c r="B11" s="47" t="s">
        <v>32</v>
      </c>
      <c r="C11" s="431" t="s">
        <v>177</v>
      </c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2"/>
      <c r="W11" s="487">
        <f>+W9+W10</f>
        <v>0</v>
      </c>
      <c r="X11" s="487"/>
      <c r="Y11" s="487"/>
      <c r="Z11" s="487"/>
      <c r="AA11" s="487"/>
      <c r="AB11" s="488"/>
    </row>
    <row r="12" spans="2:28" ht="13.5" thickBot="1">
      <c r="B12" s="48" t="s">
        <v>34</v>
      </c>
      <c r="C12" s="479" t="s">
        <v>178</v>
      </c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80"/>
      <c r="W12" s="481">
        <f>0.02*W11</f>
        <v>0</v>
      </c>
      <c r="X12" s="481"/>
      <c r="Y12" s="481"/>
      <c r="Z12" s="481"/>
      <c r="AA12" s="481"/>
      <c r="AB12" s="482"/>
    </row>
    <row r="14" ht="12.75">
      <c r="A14" s="2" t="s">
        <v>179</v>
      </c>
    </row>
    <row r="15" ht="12.75">
      <c r="B15" s="2" t="s">
        <v>181</v>
      </c>
    </row>
    <row r="16" ht="12.75">
      <c r="B16" s="2" t="s">
        <v>182</v>
      </c>
    </row>
    <row r="17" ht="12.75">
      <c r="B17" s="2" t="s">
        <v>183</v>
      </c>
    </row>
    <row r="18" ht="12.75">
      <c r="B18" s="2" t="s">
        <v>184</v>
      </c>
    </row>
    <row r="20" spans="2:27" ht="12.75"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</row>
    <row r="21" spans="2:27" ht="12.75"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</row>
    <row r="22" spans="2:27" ht="12.75"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</row>
    <row r="23" spans="2:27" ht="12.75"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</row>
    <row r="24" spans="2:27" ht="12.75"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</row>
    <row r="25" spans="2:27" ht="12.75"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</row>
    <row r="26" spans="2:27" ht="12.75"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</row>
    <row r="27" spans="2:27" ht="12.75"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</row>
    <row r="28" spans="2:27" ht="12.75"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</row>
    <row r="29" spans="2:27" ht="12.75"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</row>
    <row r="30" spans="2:27" ht="12.75"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</row>
    <row r="31" spans="2:27" ht="12.75"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</row>
    <row r="32" spans="2:27" ht="12.75"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</row>
    <row r="33" spans="2:27" ht="12.75"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</row>
    <row r="34" spans="2:27" ht="12.75"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</row>
    <row r="35" spans="2:27" ht="12.75"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</row>
    <row r="36" spans="2:27" ht="12.75"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</row>
    <row r="37" spans="2:27" ht="12.75"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</row>
    <row r="38" spans="2:27" ht="12.75"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</row>
    <row r="39" spans="2:27" ht="12.75"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</row>
    <row r="40" spans="2:27" ht="12.75"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</row>
    <row r="41" spans="2:27" ht="12.75"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</row>
    <row r="42" spans="2:27" ht="12.75"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</row>
    <row r="43" spans="2:27" ht="12.75"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</row>
    <row r="44" spans="2:27" ht="12.75"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</row>
    <row r="45" spans="2:27" ht="12.75"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</row>
    <row r="46" spans="2:27" ht="12.75"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</row>
    <row r="47" spans="2:27" ht="12.75"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</row>
    <row r="48" spans="2:27" ht="12.75"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</row>
    <row r="49" spans="2:27" ht="12.75"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</row>
    <row r="50" spans="2:27" ht="12.75"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</row>
    <row r="51" spans="2:27" ht="12.75"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</row>
    <row r="52" spans="2:27" ht="12.75"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</row>
    <row r="53" spans="2:27" ht="12.75"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</row>
    <row r="54" spans="2:27" ht="12.75"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</row>
  </sheetData>
  <sheetProtection sheet="1" objects="1" scenarios="1"/>
  <mergeCells count="13">
    <mergeCell ref="A1:I1"/>
    <mergeCell ref="L1:T1"/>
    <mergeCell ref="A3:AB3"/>
    <mergeCell ref="C11:V11"/>
    <mergeCell ref="W11:AB11"/>
    <mergeCell ref="W4:AB5"/>
    <mergeCell ref="B20:AA54"/>
    <mergeCell ref="C12:V12"/>
    <mergeCell ref="W12:AB12"/>
    <mergeCell ref="C9:V9"/>
    <mergeCell ref="W9:AB9"/>
    <mergeCell ref="C10:V10"/>
    <mergeCell ref="W10:AB10"/>
  </mergeCells>
  <hyperlinks>
    <hyperlink ref="A1" location="'Main Menu'!A1" display="Click here to return to Main Menu"/>
    <hyperlink ref="L1:T1" location="'C-1_H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56"/>
  <sheetViews>
    <sheetView showGridLines="0" showZeros="0" workbookViewId="0" topLeftCell="A1">
      <selection activeCell="A1" sqref="A1:D1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3.57421875" style="0" customWidth="1"/>
    <col min="4" max="4" width="25.7109375" style="0" customWidth="1"/>
    <col min="11" max="11" width="8.7109375" style="0" customWidth="1"/>
  </cols>
  <sheetData>
    <row r="1" spans="1:4" ht="12.75">
      <c r="A1" s="175" t="s">
        <v>530</v>
      </c>
      <c r="B1" s="175"/>
      <c r="C1" s="175"/>
      <c r="D1" s="175"/>
    </row>
    <row r="4" spans="1:4" ht="15.75">
      <c r="A4" s="148" t="s">
        <v>540</v>
      </c>
      <c r="C4" s="148"/>
      <c r="D4" s="148"/>
    </row>
    <row r="5" spans="2:4" ht="15.75">
      <c r="B5" s="153"/>
      <c r="C5" s="153"/>
      <c r="D5" s="153"/>
    </row>
    <row r="6" spans="2:4" ht="15.75">
      <c r="B6" s="153" t="s">
        <v>575</v>
      </c>
      <c r="C6" s="153"/>
      <c r="D6" s="153"/>
    </row>
    <row r="8" spans="2:3" ht="12.75">
      <c r="B8" t="s">
        <v>554</v>
      </c>
      <c r="C8" t="s">
        <v>549</v>
      </c>
    </row>
    <row r="10" spans="2:3" ht="12.75">
      <c r="B10" t="s">
        <v>554</v>
      </c>
      <c r="C10" t="s">
        <v>570</v>
      </c>
    </row>
    <row r="12" spans="2:3" ht="12.75">
      <c r="B12" t="s">
        <v>554</v>
      </c>
      <c r="C12" t="s">
        <v>541</v>
      </c>
    </row>
    <row r="14" spans="2:3" ht="12.75">
      <c r="B14" t="s">
        <v>554</v>
      </c>
      <c r="C14" t="s">
        <v>542</v>
      </c>
    </row>
    <row r="16" spans="2:3" ht="12.75">
      <c r="B16" t="s">
        <v>554</v>
      </c>
      <c r="C16" t="s">
        <v>543</v>
      </c>
    </row>
    <row r="18" ht="15.75">
      <c r="B18" s="153" t="s">
        <v>595</v>
      </c>
    </row>
    <row r="20" spans="2:3" ht="12.75">
      <c r="B20" t="s">
        <v>554</v>
      </c>
      <c r="C20" t="s">
        <v>544</v>
      </c>
    </row>
    <row r="21" ht="12.75">
      <c r="C21" t="s">
        <v>545</v>
      </c>
    </row>
    <row r="23" ht="15.75">
      <c r="B23" s="153" t="s">
        <v>576</v>
      </c>
    </row>
    <row r="25" spans="2:3" ht="12.75">
      <c r="B25" t="s">
        <v>554</v>
      </c>
      <c r="C25" t="s">
        <v>577</v>
      </c>
    </row>
    <row r="26" ht="12.75">
      <c r="C26" t="s">
        <v>578</v>
      </c>
    </row>
    <row r="28" spans="2:3" ht="12.75">
      <c r="B28" t="s">
        <v>554</v>
      </c>
      <c r="C28" t="s">
        <v>571</v>
      </c>
    </row>
    <row r="29" ht="12.75">
      <c r="C29" t="s">
        <v>572</v>
      </c>
    </row>
    <row r="30" ht="12.75">
      <c r="C30" t="s">
        <v>573</v>
      </c>
    </row>
    <row r="32" spans="2:3" ht="12.75">
      <c r="B32" t="s">
        <v>554</v>
      </c>
      <c r="C32" t="s">
        <v>579</v>
      </c>
    </row>
    <row r="33" ht="12.75">
      <c r="C33" t="s">
        <v>580</v>
      </c>
    </row>
    <row r="34" ht="12.75">
      <c r="C34" t="s">
        <v>574</v>
      </c>
    </row>
    <row r="35" ht="12.75">
      <c r="C35" t="s">
        <v>559</v>
      </c>
    </row>
    <row r="37" ht="15.75">
      <c r="B37" s="1" t="s">
        <v>581</v>
      </c>
    </row>
    <row r="39" spans="2:3" ht="12.75">
      <c r="B39" t="s">
        <v>554</v>
      </c>
      <c r="C39" t="s">
        <v>583</v>
      </c>
    </row>
    <row r="40" ht="12.75">
      <c r="C40" t="s">
        <v>582</v>
      </c>
    </row>
    <row r="42" spans="2:3" ht="12.75">
      <c r="B42" t="s">
        <v>554</v>
      </c>
      <c r="C42" t="s">
        <v>584</v>
      </c>
    </row>
    <row r="44" ht="15.75">
      <c r="B44" s="1" t="s">
        <v>598</v>
      </c>
    </row>
    <row r="46" spans="2:3" ht="12.75">
      <c r="B46" t="s">
        <v>554</v>
      </c>
      <c r="C46" t="s">
        <v>597</v>
      </c>
    </row>
    <row r="48" ht="15.75">
      <c r="B48" s="1" t="s">
        <v>599</v>
      </c>
    </row>
    <row r="50" spans="2:3" ht="12.75">
      <c r="B50" t="s">
        <v>554</v>
      </c>
      <c r="C50" t="s">
        <v>550</v>
      </c>
    </row>
    <row r="51" ht="12.75">
      <c r="C51" t="s">
        <v>551</v>
      </c>
    </row>
    <row r="52" ht="12.75">
      <c r="C52" t="s">
        <v>553</v>
      </c>
    </row>
    <row r="54" spans="3:4" ht="12.75">
      <c r="C54" t="s">
        <v>554</v>
      </c>
      <c r="D54" t="s">
        <v>552</v>
      </c>
    </row>
    <row r="55" spans="3:4" ht="12.75">
      <c r="C55" t="s">
        <v>554</v>
      </c>
      <c r="D55" t="s">
        <v>555</v>
      </c>
    </row>
    <row r="56" spans="3:4" ht="12.75">
      <c r="C56" t="s">
        <v>554</v>
      </c>
      <c r="D56" t="s">
        <v>556</v>
      </c>
    </row>
  </sheetData>
  <sheetProtection sheet="1" objects="1" scenarios="1"/>
  <mergeCells count="1">
    <mergeCell ref="A1:D1"/>
  </mergeCells>
  <hyperlinks>
    <hyperlink ref="A1" location="'Main Menu'!A1" display="Click here to return to Main Menu"/>
  </hyperlinks>
  <printOptions/>
  <pageMargins left="0.75" right="0.75" top="1" bottom="1" header="0.5" footer="0.5"/>
  <pageSetup fitToHeight="1" fitToWidth="1" horizontalDpi="600" verticalDpi="600" orientation="portrait" scale="8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C52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5.75">
      <c r="A3" s="180" t="s">
        <v>185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ht="15.75">
      <c r="A4" s="1"/>
    </row>
    <row r="5" spans="1:2" ht="15.75">
      <c r="A5" s="1"/>
      <c r="B5" s="52" t="s">
        <v>249</v>
      </c>
    </row>
    <row r="6" spans="1:2" ht="15.75">
      <c r="A6" s="1"/>
      <c r="B6" s="3" t="s">
        <v>204</v>
      </c>
    </row>
    <row r="7" spans="1:2" ht="15.75">
      <c r="A7" s="1"/>
      <c r="B7" s="3" t="s">
        <v>562</v>
      </c>
    </row>
    <row r="8" ht="16.5" thickBot="1">
      <c r="A8" s="1"/>
    </row>
    <row r="9" spans="23:28" ht="12.75">
      <c r="W9" s="306"/>
      <c r="X9" s="307"/>
      <c r="Y9" s="307"/>
      <c r="Z9" s="307"/>
      <c r="AA9" s="307"/>
      <c r="AB9" s="308"/>
    </row>
    <row r="10" spans="1:28" ht="13.5" thickBot="1">
      <c r="A10" s="2" t="s">
        <v>186</v>
      </c>
      <c r="W10" s="309"/>
      <c r="X10" s="310"/>
      <c r="Y10" s="310"/>
      <c r="Z10" s="310"/>
      <c r="AA10" s="310"/>
      <c r="AB10" s="311"/>
    </row>
    <row r="12" ht="12.75">
      <c r="A12" s="2" t="s">
        <v>187</v>
      </c>
    </row>
    <row r="14" spans="2:5" ht="14.25">
      <c r="B14" s="12"/>
      <c r="D14" s="2" t="s">
        <v>28</v>
      </c>
      <c r="E14" s="2" t="s">
        <v>188</v>
      </c>
    </row>
    <row r="15" spans="2:5" ht="14.25">
      <c r="B15" s="13"/>
      <c r="D15" s="2" t="s">
        <v>30</v>
      </c>
      <c r="E15" s="2" t="s">
        <v>189</v>
      </c>
    </row>
    <row r="16" spans="2:5" ht="14.25">
      <c r="B16" s="13"/>
      <c r="D16" s="2" t="s">
        <v>32</v>
      </c>
      <c r="E16" s="2" t="s">
        <v>158</v>
      </c>
    </row>
    <row r="17" spans="2:5" ht="12.75">
      <c r="B17" s="2"/>
      <c r="D17" s="2"/>
      <c r="E17" s="2"/>
    </row>
    <row r="18" spans="1:5" ht="12.75">
      <c r="A18" s="2" t="s">
        <v>203</v>
      </c>
      <c r="B18" s="2"/>
      <c r="D18" s="2"/>
      <c r="E18" s="2"/>
    </row>
    <row r="19" spans="2:5" ht="13.5" thickBot="1">
      <c r="B19" s="2"/>
      <c r="D19" s="2"/>
      <c r="E19" s="2"/>
    </row>
    <row r="20" spans="2:24" ht="13.5" thickTop="1">
      <c r="B20" s="49" t="s">
        <v>28</v>
      </c>
      <c r="C20" s="435" t="s">
        <v>197</v>
      </c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93"/>
      <c r="T20" s="494"/>
      <c r="U20" s="494"/>
      <c r="V20" s="494"/>
      <c r="W20" s="494"/>
      <c r="X20" s="495"/>
    </row>
    <row r="21" spans="2:24" ht="12.75">
      <c r="B21" s="50" t="s">
        <v>30</v>
      </c>
      <c r="C21" s="431" t="s">
        <v>198</v>
      </c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96"/>
      <c r="T21" s="497"/>
      <c r="U21" s="497"/>
      <c r="V21" s="497"/>
      <c r="W21" s="497"/>
      <c r="X21" s="498"/>
    </row>
    <row r="22" spans="2:24" ht="12.75">
      <c r="B22" s="50" t="s">
        <v>32</v>
      </c>
      <c r="C22" s="431" t="s">
        <v>199</v>
      </c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99"/>
      <c r="T22" s="500"/>
      <c r="U22" s="500"/>
      <c r="V22" s="500"/>
      <c r="W22" s="500"/>
      <c r="X22" s="501"/>
    </row>
    <row r="23" spans="2:24" ht="12.75">
      <c r="B23" s="50" t="s">
        <v>34</v>
      </c>
      <c r="C23" s="431" t="s">
        <v>200</v>
      </c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502">
        <f>+S20*S21*S22</f>
        <v>0</v>
      </c>
      <c r="T23" s="503"/>
      <c r="U23" s="503"/>
      <c r="V23" s="503"/>
      <c r="W23" s="503"/>
      <c r="X23" s="504"/>
    </row>
    <row r="24" spans="2:24" ht="12.75">
      <c r="B24" s="50" t="s">
        <v>36</v>
      </c>
      <c r="C24" s="431" t="s">
        <v>201</v>
      </c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505"/>
      <c r="T24" s="506"/>
      <c r="U24" s="506"/>
      <c r="V24" s="506"/>
      <c r="W24" s="506"/>
      <c r="X24" s="507"/>
    </row>
    <row r="25" spans="2:24" ht="13.5" thickBot="1">
      <c r="B25" s="51" t="s">
        <v>37</v>
      </c>
      <c r="C25" s="437" t="s">
        <v>202</v>
      </c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508">
        <f>+S23*S24</f>
        <v>0</v>
      </c>
      <c r="T25" s="509"/>
      <c r="U25" s="509"/>
      <c r="V25" s="509"/>
      <c r="W25" s="509"/>
      <c r="X25" s="510"/>
    </row>
    <row r="26" spans="2:5" ht="13.5" thickTop="1">
      <c r="B26" s="2"/>
      <c r="D26" s="2"/>
      <c r="E26" s="2"/>
    </row>
    <row r="27" spans="1:5" ht="12.75">
      <c r="A27" s="2" t="s">
        <v>190</v>
      </c>
      <c r="B27" s="2"/>
      <c r="D27" s="2"/>
      <c r="E27" s="2"/>
    </row>
    <row r="28" spans="2:5" ht="12.75">
      <c r="B28" s="2" t="s">
        <v>108</v>
      </c>
      <c r="D28" s="2"/>
      <c r="E28" s="2"/>
    </row>
    <row r="29" spans="2:5" ht="13.5" thickBot="1">
      <c r="B29" s="2"/>
      <c r="D29" s="2"/>
      <c r="E29" s="2"/>
    </row>
    <row r="30" spans="2:28" ht="12.75">
      <c r="B30" s="224"/>
      <c r="C30" s="220"/>
      <c r="D30" s="220"/>
      <c r="E30" s="220"/>
      <c r="F30" s="220"/>
      <c r="G30" s="220"/>
      <c r="H30" s="220"/>
      <c r="I30" s="220"/>
      <c r="J30" s="220"/>
      <c r="K30" s="220" t="s">
        <v>114</v>
      </c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5"/>
    </row>
    <row r="31" spans="2:28" ht="12.75">
      <c r="B31" s="222"/>
      <c r="C31" s="223"/>
      <c r="D31" s="223"/>
      <c r="E31" s="223"/>
      <c r="F31" s="223"/>
      <c r="G31" s="223"/>
      <c r="H31" s="223"/>
      <c r="I31" s="223"/>
      <c r="J31" s="223"/>
      <c r="K31" s="223" t="s">
        <v>191</v>
      </c>
      <c r="L31" s="223"/>
      <c r="M31" s="223"/>
      <c r="N31" s="223"/>
      <c r="O31" s="223"/>
      <c r="P31" s="223"/>
      <c r="Q31" s="223"/>
      <c r="R31" s="223" t="s">
        <v>195</v>
      </c>
      <c r="S31" s="223"/>
      <c r="T31" s="223"/>
      <c r="U31" s="223"/>
      <c r="V31" s="223"/>
      <c r="W31" s="223"/>
      <c r="X31" s="223"/>
      <c r="Y31" s="223"/>
      <c r="Z31" s="223"/>
      <c r="AA31" s="223"/>
      <c r="AB31" s="226"/>
    </row>
    <row r="32" spans="2:28" ht="12.75">
      <c r="B32" s="222" t="s">
        <v>111</v>
      </c>
      <c r="C32" s="223"/>
      <c r="D32" s="223"/>
      <c r="E32" s="223"/>
      <c r="F32" s="223"/>
      <c r="G32" s="223"/>
      <c r="H32" s="223"/>
      <c r="I32" s="223"/>
      <c r="J32" s="223"/>
      <c r="K32" s="223" t="s">
        <v>193</v>
      </c>
      <c r="L32" s="223"/>
      <c r="M32" s="223"/>
      <c r="N32" s="223"/>
      <c r="O32" s="223"/>
      <c r="P32" s="223"/>
      <c r="Q32" s="223"/>
      <c r="R32" s="223" t="s">
        <v>194</v>
      </c>
      <c r="S32" s="223"/>
      <c r="T32" s="223"/>
      <c r="U32" s="223"/>
      <c r="V32" s="223"/>
      <c r="W32" s="223"/>
      <c r="X32" s="223"/>
      <c r="Y32" s="223"/>
      <c r="Z32" s="223"/>
      <c r="AA32" s="223"/>
      <c r="AB32" s="226"/>
    </row>
    <row r="33" spans="2:28" ht="13.5" thickBot="1">
      <c r="B33" s="270" t="s">
        <v>109</v>
      </c>
      <c r="C33" s="207"/>
      <c r="D33" s="207"/>
      <c r="E33" s="207"/>
      <c r="F33" s="207"/>
      <c r="G33" s="207"/>
      <c r="H33" s="207"/>
      <c r="I33" s="207"/>
      <c r="J33" s="207"/>
      <c r="K33" s="207" t="s">
        <v>192</v>
      </c>
      <c r="L33" s="207"/>
      <c r="M33" s="207"/>
      <c r="N33" s="207"/>
      <c r="O33" s="207"/>
      <c r="P33" s="207"/>
      <c r="Q33" s="207"/>
      <c r="R33" s="207" t="s">
        <v>117</v>
      </c>
      <c r="S33" s="207"/>
      <c r="T33" s="207"/>
      <c r="U33" s="207"/>
      <c r="V33" s="207"/>
      <c r="W33" s="207"/>
      <c r="X33" s="207"/>
      <c r="Y33" s="207"/>
      <c r="Z33" s="207"/>
      <c r="AA33" s="207"/>
      <c r="AB33" s="271"/>
    </row>
    <row r="34" spans="2:28" ht="12.75">
      <c r="B34" s="383"/>
      <c r="C34" s="384"/>
      <c r="D34" s="384"/>
      <c r="E34" s="384"/>
      <c r="F34" s="384"/>
      <c r="G34" s="384"/>
      <c r="H34" s="384"/>
      <c r="I34" s="384"/>
      <c r="J34" s="384"/>
      <c r="K34" s="387"/>
      <c r="L34" s="387"/>
      <c r="M34" s="387"/>
      <c r="N34" s="387"/>
      <c r="O34" s="387"/>
      <c r="P34" s="387"/>
      <c r="Q34" s="387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4"/>
    </row>
    <row r="35" spans="2:28" ht="12.75">
      <c r="B35" s="385"/>
      <c r="C35" s="386"/>
      <c r="D35" s="386"/>
      <c r="E35" s="386"/>
      <c r="F35" s="386"/>
      <c r="G35" s="386"/>
      <c r="H35" s="386"/>
      <c r="I35" s="386"/>
      <c r="J35" s="386"/>
      <c r="K35" s="388"/>
      <c r="L35" s="388"/>
      <c r="M35" s="388"/>
      <c r="N35" s="388"/>
      <c r="O35" s="388"/>
      <c r="P35" s="388"/>
      <c r="Q35" s="388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3"/>
    </row>
    <row r="36" spans="2:28" ht="12.75">
      <c r="B36" s="385"/>
      <c r="C36" s="386"/>
      <c r="D36" s="386"/>
      <c r="E36" s="386"/>
      <c r="F36" s="386"/>
      <c r="G36" s="386"/>
      <c r="H36" s="386"/>
      <c r="I36" s="386"/>
      <c r="J36" s="386"/>
      <c r="K36" s="388"/>
      <c r="L36" s="388"/>
      <c r="M36" s="388"/>
      <c r="N36" s="388"/>
      <c r="O36" s="388"/>
      <c r="P36" s="388"/>
      <c r="Q36" s="388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3"/>
    </row>
    <row r="37" spans="2:28" ht="12.75">
      <c r="B37" s="385"/>
      <c r="C37" s="386"/>
      <c r="D37" s="386"/>
      <c r="E37" s="386"/>
      <c r="F37" s="386"/>
      <c r="G37" s="386"/>
      <c r="H37" s="386"/>
      <c r="I37" s="386"/>
      <c r="J37" s="386"/>
      <c r="K37" s="388"/>
      <c r="L37" s="388"/>
      <c r="M37" s="388"/>
      <c r="N37" s="388"/>
      <c r="O37" s="388"/>
      <c r="P37" s="388"/>
      <c r="Q37" s="388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3"/>
    </row>
    <row r="38" spans="2:28" ht="13.5" thickBot="1">
      <c r="B38" s="394"/>
      <c r="C38" s="395"/>
      <c r="D38" s="395"/>
      <c r="E38" s="395"/>
      <c r="F38" s="395"/>
      <c r="G38" s="395"/>
      <c r="H38" s="395"/>
      <c r="I38" s="395"/>
      <c r="J38" s="395"/>
      <c r="K38" s="402"/>
      <c r="L38" s="402"/>
      <c r="M38" s="402"/>
      <c r="N38" s="402"/>
      <c r="O38" s="402"/>
      <c r="P38" s="402"/>
      <c r="Q38" s="402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6"/>
    </row>
    <row r="39" spans="2:5" ht="13.5" thickBot="1">
      <c r="B39" s="2"/>
      <c r="D39" s="2"/>
      <c r="E39" s="2"/>
    </row>
    <row r="40" spans="2:28" ht="12.75">
      <c r="B40" s="34" t="s">
        <v>118</v>
      </c>
      <c r="C40" s="35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7"/>
      <c r="V40" s="456"/>
      <c r="W40" s="457"/>
      <c r="X40" s="457"/>
      <c r="Y40" s="457"/>
      <c r="Z40" s="457"/>
      <c r="AA40" s="457"/>
      <c r="AB40" s="458"/>
    </row>
    <row r="41" spans="2:28" ht="12.75">
      <c r="B41" s="38" t="s">
        <v>196</v>
      </c>
      <c r="C41" s="39"/>
      <c r="D41" s="40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1"/>
      <c r="V41" s="489">
        <f>'C-1_G'!W11</f>
        <v>0</v>
      </c>
      <c r="W41" s="490"/>
      <c r="X41" s="490"/>
      <c r="Y41" s="490"/>
      <c r="Z41" s="490"/>
      <c r="AA41" s="490"/>
      <c r="AB41" s="491"/>
    </row>
    <row r="42" spans="2:28" ht="13.5" thickBot="1">
      <c r="B42" s="32" t="s">
        <v>120</v>
      </c>
      <c r="C42" s="18"/>
      <c r="D42" s="33"/>
      <c r="E42" s="33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468">
        <f>+V40*V41</f>
        <v>0</v>
      </c>
      <c r="W42" s="469"/>
      <c r="X42" s="469"/>
      <c r="Y42" s="469"/>
      <c r="Z42" s="469"/>
      <c r="AA42" s="469"/>
      <c r="AB42" s="470"/>
    </row>
    <row r="44" ht="12.75">
      <c r="A44" s="2" t="s">
        <v>166</v>
      </c>
    </row>
    <row r="45" spans="1:2" ht="12.75">
      <c r="A45" s="2"/>
      <c r="B45" s="2" t="s">
        <v>56</v>
      </c>
    </row>
    <row r="47" spans="2:28" ht="14.25" customHeight="1"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</row>
    <row r="48" spans="2:28" ht="14.25" customHeight="1"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</row>
    <row r="49" spans="2:28" ht="14.25" customHeight="1"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</row>
    <row r="50" spans="2:28" ht="14.25" customHeight="1"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</row>
    <row r="51" spans="2:28" ht="14.25" customHeight="1"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</row>
    <row r="52" spans="2:28" ht="14.25" customHeight="1"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</row>
  </sheetData>
  <sheetProtection sheet="1" objects="1" scenarios="1"/>
  <mergeCells count="47">
    <mergeCell ref="A1:I1"/>
    <mergeCell ref="L1:T1"/>
    <mergeCell ref="C25:R25"/>
    <mergeCell ref="S20:X20"/>
    <mergeCell ref="S21:X21"/>
    <mergeCell ref="S22:X22"/>
    <mergeCell ref="S23:X23"/>
    <mergeCell ref="S24:X24"/>
    <mergeCell ref="S25:X25"/>
    <mergeCell ref="C21:R21"/>
    <mergeCell ref="C22:R22"/>
    <mergeCell ref="C23:R23"/>
    <mergeCell ref="C24:R24"/>
    <mergeCell ref="A3:AB3"/>
    <mergeCell ref="W9:AB10"/>
    <mergeCell ref="C20:R20"/>
    <mergeCell ref="B47:AB52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K30:Q30"/>
    <mergeCell ref="K31:Q31"/>
    <mergeCell ref="K32:Q32"/>
    <mergeCell ref="K33:Q33"/>
    <mergeCell ref="K34:Q34"/>
    <mergeCell ref="K35:Q35"/>
    <mergeCell ref="K36:Q36"/>
    <mergeCell ref="K37:Q37"/>
    <mergeCell ref="R34:AB34"/>
    <mergeCell ref="R35:AB35"/>
    <mergeCell ref="R36:AB36"/>
    <mergeCell ref="R37:AB37"/>
    <mergeCell ref="R30:AB30"/>
    <mergeCell ref="R31:AB31"/>
    <mergeCell ref="R32:AB32"/>
    <mergeCell ref="R33:AB33"/>
    <mergeCell ref="V40:AB40"/>
    <mergeCell ref="V41:AB41"/>
    <mergeCell ref="V42:AB42"/>
    <mergeCell ref="K38:Q38"/>
    <mergeCell ref="R38:AB38"/>
  </mergeCells>
  <hyperlinks>
    <hyperlink ref="A1" location="'Main Menu'!A1" display="Click here to return to Main Menu"/>
    <hyperlink ref="L1:T1" location="'C-1_I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C54"/>
  <sheetViews>
    <sheetView showGridLines="0" showZeros="0" workbookViewId="0" topLeftCell="A1">
      <selection activeCell="A1" sqref="A1:I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5.75">
      <c r="A3" s="536" t="s">
        <v>250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</row>
    <row r="4" ht="6.75" customHeight="1">
      <c r="A4" s="1"/>
    </row>
    <row r="5" spans="1:2" ht="15.75">
      <c r="A5" s="1"/>
      <c r="B5" s="52" t="s">
        <v>237</v>
      </c>
    </row>
    <row r="6" spans="1:2" ht="15.75">
      <c r="A6" s="1"/>
      <c r="B6" s="3" t="s">
        <v>205</v>
      </c>
    </row>
    <row r="7" spans="1:2" ht="15.75">
      <c r="A7" s="1"/>
      <c r="B7" s="3" t="s">
        <v>561</v>
      </c>
    </row>
    <row r="8" ht="6.75" customHeight="1" thickBot="1">
      <c r="A8" s="1"/>
    </row>
    <row r="9" spans="23:28" ht="12.75">
      <c r="W9" s="418">
        <f>Q41</f>
        <v>0</v>
      </c>
      <c r="X9" s="419"/>
      <c r="Y9" s="419"/>
      <c r="Z9" s="419"/>
      <c r="AA9" s="419"/>
      <c r="AB9" s="420"/>
    </row>
    <row r="10" spans="1:28" ht="13.5" thickBot="1">
      <c r="A10" s="2" t="s">
        <v>563</v>
      </c>
      <c r="W10" s="421"/>
      <c r="X10" s="422"/>
      <c r="Y10" s="422"/>
      <c r="Z10" s="422"/>
      <c r="AA10" s="422"/>
      <c r="AB10" s="423"/>
    </row>
    <row r="12" ht="12.75">
      <c r="A12" s="2" t="s">
        <v>206</v>
      </c>
    </row>
    <row r="13" ht="13.5" thickBot="1"/>
    <row r="14" spans="3:28" ht="12.75">
      <c r="C14" s="538" t="s">
        <v>238</v>
      </c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453"/>
      <c r="R14" s="454"/>
      <c r="S14" s="454"/>
      <c r="T14" s="454"/>
      <c r="U14" s="454"/>
      <c r="V14" s="254"/>
      <c r="W14" s="454" t="s">
        <v>224</v>
      </c>
      <c r="X14" s="454"/>
      <c r="Y14" s="454"/>
      <c r="Z14" s="454"/>
      <c r="AA14" s="454"/>
      <c r="AB14" s="537"/>
    </row>
    <row r="15" spans="3:28" ht="12.75">
      <c r="C15" s="531" t="s">
        <v>236</v>
      </c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414"/>
      <c r="R15" s="415"/>
      <c r="S15" s="415"/>
      <c r="T15" s="415"/>
      <c r="U15" s="415"/>
      <c r="V15" s="255"/>
      <c r="W15" s="415" t="s">
        <v>225</v>
      </c>
      <c r="X15" s="415"/>
      <c r="Y15" s="415"/>
      <c r="Z15" s="415"/>
      <c r="AA15" s="415"/>
      <c r="AB15" s="466"/>
    </row>
    <row r="16" spans="3:28" ht="12.75">
      <c r="C16" s="531" t="s">
        <v>234</v>
      </c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414"/>
      <c r="R16" s="415"/>
      <c r="S16" s="415"/>
      <c r="T16" s="415"/>
      <c r="U16" s="415"/>
      <c r="V16" s="255"/>
      <c r="W16" s="415" t="s">
        <v>226</v>
      </c>
      <c r="X16" s="415"/>
      <c r="Y16" s="415"/>
      <c r="Z16" s="415"/>
      <c r="AA16" s="415"/>
      <c r="AB16" s="466"/>
    </row>
    <row r="17" spans="3:28" ht="12.75">
      <c r="C17" s="531" t="s">
        <v>235</v>
      </c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414" t="s">
        <v>231</v>
      </c>
      <c r="R17" s="415"/>
      <c r="S17" s="415"/>
      <c r="T17" s="415"/>
      <c r="U17" s="415"/>
      <c r="V17" s="255"/>
      <c r="W17" s="415" t="s">
        <v>227</v>
      </c>
      <c r="X17" s="415"/>
      <c r="Y17" s="415"/>
      <c r="Z17" s="415"/>
      <c r="AA17" s="415"/>
      <c r="AB17" s="466"/>
    </row>
    <row r="18" spans="3:28" ht="13.5" thickBot="1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14" t="s">
        <v>232</v>
      </c>
      <c r="R18" s="415"/>
      <c r="S18" s="415"/>
      <c r="T18" s="415"/>
      <c r="U18" s="415"/>
      <c r="V18" s="255"/>
      <c r="W18" s="415" t="s">
        <v>228</v>
      </c>
      <c r="X18" s="415"/>
      <c r="Y18" s="415"/>
      <c r="Z18" s="415"/>
      <c r="AA18" s="415"/>
      <c r="AB18" s="466"/>
    </row>
    <row r="19" spans="3:28" ht="13.5" thickBot="1">
      <c r="C19" s="532" t="s">
        <v>233</v>
      </c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4"/>
      <c r="Q19" s="231" t="s">
        <v>230</v>
      </c>
      <c r="R19" s="231"/>
      <c r="S19" s="231"/>
      <c r="T19" s="231"/>
      <c r="U19" s="231"/>
      <c r="V19" s="272"/>
      <c r="W19" s="231" t="s">
        <v>229</v>
      </c>
      <c r="X19" s="231"/>
      <c r="Y19" s="231"/>
      <c r="Z19" s="231"/>
      <c r="AA19" s="231"/>
      <c r="AB19" s="535"/>
    </row>
    <row r="20" spans="3:28" ht="12.75">
      <c r="C20" s="44" t="s">
        <v>28</v>
      </c>
      <c r="D20" s="483" t="s">
        <v>218</v>
      </c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518"/>
      <c r="R20" s="516"/>
      <c r="S20" s="516"/>
      <c r="T20" s="516"/>
      <c r="U20" s="516"/>
      <c r="V20" s="519"/>
      <c r="W20" s="516"/>
      <c r="X20" s="516"/>
      <c r="Y20" s="516"/>
      <c r="Z20" s="516"/>
      <c r="AA20" s="516"/>
      <c r="AB20" s="517"/>
    </row>
    <row r="21" spans="3:28" ht="12.75">
      <c r="C21" s="45" t="s">
        <v>30</v>
      </c>
      <c r="D21" s="431" t="s">
        <v>219</v>
      </c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233"/>
      <c r="R21" s="511"/>
      <c r="S21" s="511"/>
      <c r="T21" s="511"/>
      <c r="U21" s="511"/>
      <c r="V21" s="512"/>
      <c r="W21" s="511"/>
      <c r="X21" s="511"/>
      <c r="Y21" s="511"/>
      <c r="Z21" s="511"/>
      <c r="AA21" s="511"/>
      <c r="AB21" s="513"/>
    </row>
    <row r="22" spans="3:28" ht="12.75">
      <c r="C22" s="45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233"/>
      <c r="R22" s="511"/>
      <c r="S22" s="511"/>
      <c r="T22" s="511"/>
      <c r="U22" s="511"/>
      <c r="V22" s="512"/>
      <c r="W22" s="511"/>
      <c r="X22" s="511"/>
      <c r="Y22" s="511"/>
      <c r="Z22" s="511"/>
      <c r="AA22" s="511"/>
      <c r="AB22" s="513"/>
    </row>
    <row r="23" spans="3:28" ht="12.75">
      <c r="C23" s="45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233"/>
      <c r="R23" s="511"/>
      <c r="S23" s="511"/>
      <c r="T23" s="511"/>
      <c r="U23" s="511"/>
      <c r="V23" s="512"/>
      <c r="W23" s="511"/>
      <c r="X23" s="511"/>
      <c r="Y23" s="511"/>
      <c r="Z23" s="511"/>
      <c r="AA23" s="511"/>
      <c r="AB23" s="513"/>
    </row>
    <row r="24" spans="3:28" ht="12.75">
      <c r="C24" s="45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233"/>
      <c r="R24" s="511"/>
      <c r="S24" s="511"/>
      <c r="T24" s="511"/>
      <c r="U24" s="511"/>
      <c r="V24" s="512"/>
      <c r="W24" s="511"/>
      <c r="X24" s="511"/>
      <c r="Y24" s="511"/>
      <c r="Z24" s="511"/>
      <c r="AA24" s="511"/>
      <c r="AB24" s="513"/>
    </row>
    <row r="25" spans="3:28" ht="12.75">
      <c r="C25" s="45" t="s">
        <v>32</v>
      </c>
      <c r="D25" s="431" t="s">
        <v>207</v>
      </c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233"/>
      <c r="R25" s="511"/>
      <c r="S25" s="511"/>
      <c r="T25" s="511"/>
      <c r="U25" s="511"/>
      <c r="V25" s="512"/>
      <c r="W25" s="511"/>
      <c r="X25" s="511"/>
      <c r="Y25" s="511"/>
      <c r="Z25" s="511"/>
      <c r="AA25" s="511"/>
      <c r="AB25" s="513"/>
    </row>
    <row r="26" spans="3:28" ht="12.75">
      <c r="C26" s="45" t="s">
        <v>34</v>
      </c>
      <c r="D26" s="431" t="s">
        <v>220</v>
      </c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233"/>
      <c r="R26" s="511"/>
      <c r="S26" s="511"/>
      <c r="T26" s="511"/>
      <c r="U26" s="511"/>
      <c r="V26" s="512"/>
      <c r="W26" s="511"/>
      <c r="X26" s="511"/>
      <c r="Y26" s="511"/>
      <c r="Z26" s="511"/>
      <c r="AA26" s="511"/>
      <c r="AB26" s="513"/>
    </row>
    <row r="27" spans="3:28" ht="12.75">
      <c r="C27" s="45" t="s">
        <v>36</v>
      </c>
      <c r="D27" s="431" t="s">
        <v>208</v>
      </c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233"/>
      <c r="R27" s="511"/>
      <c r="S27" s="511"/>
      <c r="T27" s="511"/>
      <c r="U27" s="511"/>
      <c r="V27" s="512"/>
      <c r="W27" s="511"/>
      <c r="X27" s="511"/>
      <c r="Y27" s="511"/>
      <c r="Z27" s="511"/>
      <c r="AA27" s="511"/>
      <c r="AB27" s="513"/>
    </row>
    <row r="28" spans="3:28" ht="12.75">
      <c r="C28" s="45" t="s">
        <v>37</v>
      </c>
      <c r="D28" s="431" t="s">
        <v>209</v>
      </c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233"/>
      <c r="R28" s="511"/>
      <c r="S28" s="511"/>
      <c r="T28" s="511"/>
      <c r="U28" s="511"/>
      <c r="V28" s="512"/>
      <c r="W28" s="511"/>
      <c r="X28" s="511"/>
      <c r="Y28" s="511"/>
      <c r="Z28" s="511"/>
      <c r="AA28" s="511"/>
      <c r="AB28" s="513"/>
    </row>
    <row r="29" spans="3:28" ht="12.75">
      <c r="C29" s="45" t="s">
        <v>39</v>
      </c>
      <c r="D29" s="431" t="s">
        <v>210</v>
      </c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233"/>
      <c r="R29" s="511"/>
      <c r="S29" s="511"/>
      <c r="T29" s="511"/>
      <c r="U29" s="511"/>
      <c r="V29" s="512"/>
      <c r="W29" s="511"/>
      <c r="X29" s="511"/>
      <c r="Y29" s="511"/>
      <c r="Z29" s="511"/>
      <c r="AA29" s="511"/>
      <c r="AB29" s="513"/>
    </row>
    <row r="30" spans="3:28" ht="12.75">
      <c r="C30" s="45" t="s">
        <v>67</v>
      </c>
      <c r="D30" s="431" t="s">
        <v>211</v>
      </c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233"/>
      <c r="R30" s="511"/>
      <c r="S30" s="511"/>
      <c r="T30" s="511"/>
      <c r="U30" s="511"/>
      <c r="V30" s="512"/>
      <c r="W30" s="511"/>
      <c r="X30" s="511"/>
      <c r="Y30" s="511"/>
      <c r="Z30" s="511"/>
      <c r="AA30" s="511"/>
      <c r="AB30" s="513"/>
    </row>
    <row r="31" spans="3:28" ht="12.75">
      <c r="C31" s="45" t="s">
        <v>69</v>
      </c>
      <c r="D31" s="431" t="s">
        <v>212</v>
      </c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233"/>
      <c r="R31" s="511"/>
      <c r="S31" s="511"/>
      <c r="T31" s="511"/>
      <c r="U31" s="511"/>
      <c r="V31" s="512"/>
      <c r="W31" s="511"/>
      <c r="X31" s="511"/>
      <c r="Y31" s="511"/>
      <c r="Z31" s="511"/>
      <c r="AA31" s="511"/>
      <c r="AB31" s="513"/>
    </row>
    <row r="32" spans="3:28" ht="12.75">
      <c r="C32" s="45" t="s">
        <v>71</v>
      </c>
      <c r="D32" s="431" t="s">
        <v>213</v>
      </c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233"/>
      <c r="R32" s="511"/>
      <c r="S32" s="511"/>
      <c r="T32" s="511"/>
      <c r="U32" s="511"/>
      <c r="V32" s="512"/>
      <c r="W32" s="511"/>
      <c r="X32" s="511"/>
      <c r="Y32" s="511"/>
      <c r="Z32" s="511"/>
      <c r="AA32" s="511"/>
      <c r="AB32" s="513"/>
    </row>
    <row r="33" spans="3:28" ht="12.75">
      <c r="C33" s="45" t="s">
        <v>73</v>
      </c>
      <c r="D33" s="431" t="s">
        <v>221</v>
      </c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233"/>
      <c r="R33" s="511"/>
      <c r="S33" s="511"/>
      <c r="T33" s="511"/>
      <c r="U33" s="511"/>
      <c r="V33" s="512"/>
      <c r="W33" s="511"/>
      <c r="X33" s="511"/>
      <c r="Y33" s="511"/>
      <c r="Z33" s="511"/>
      <c r="AA33" s="511"/>
      <c r="AB33" s="513"/>
    </row>
    <row r="34" spans="3:28" ht="12.75">
      <c r="C34" s="45" t="s">
        <v>75</v>
      </c>
      <c r="D34" s="431" t="s">
        <v>214</v>
      </c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233"/>
      <c r="R34" s="511"/>
      <c r="S34" s="511"/>
      <c r="T34" s="511"/>
      <c r="U34" s="511"/>
      <c r="V34" s="512"/>
      <c r="W34" s="511"/>
      <c r="X34" s="511"/>
      <c r="Y34" s="511"/>
      <c r="Z34" s="511"/>
      <c r="AA34" s="511"/>
      <c r="AB34" s="513"/>
    </row>
    <row r="35" spans="3:28" ht="12.75">
      <c r="C35" s="45" t="s">
        <v>15</v>
      </c>
      <c r="D35" s="431" t="s">
        <v>222</v>
      </c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233"/>
      <c r="R35" s="511"/>
      <c r="S35" s="511"/>
      <c r="T35" s="511"/>
      <c r="U35" s="511"/>
      <c r="V35" s="512"/>
      <c r="W35" s="511"/>
      <c r="X35" s="511"/>
      <c r="Y35" s="511"/>
      <c r="Z35" s="511"/>
      <c r="AA35" s="511"/>
      <c r="AB35" s="513"/>
    </row>
    <row r="36" spans="3:28" ht="12.75">
      <c r="C36" s="45" t="s">
        <v>12</v>
      </c>
      <c r="D36" s="431" t="s">
        <v>215</v>
      </c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233"/>
      <c r="R36" s="511"/>
      <c r="S36" s="511"/>
      <c r="T36" s="511"/>
      <c r="U36" s="511"/>
      <c r="V36" s="512"/>
      <c r="W36" s="511"/>
      <c r="X36" s="511"/>
      <c r="Y36" s="511"/>
      <c r="Z36" s="511"/>
      <c r="AA36" s="511"/>
      <c r="AB36" s="513"/>
    </row>
    <row r="37" spans="3:28" ht="12.75">
      <c r="C37" s="45" t="s">
        <v>79</v>
      </c>
      <c r="D37" s="431" t="s">
        <v>223</v>
      </c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233"/>
      <c r="R37" s="511"/>
      <c r="S37" s="511"/>
      <c r="T37" s="511"/>
      <c r="U37" s="511"/>
      <c r="V37" s="512"/>
      <c r="W37" s="511"/>
      <c r="X37" s="511"/>
      <c r="Y37" s="511"/>
      <c r="Z37" s="511"/>
      <c r="AA37" s="511"/>
      <c r="AB37" s="513"/>
    </row>
    <row r="38" spans="3:28" ht="12.75">
      <c r="C38" s="53"/>
      <c r="D38" s="529" t="s">
        <v>596</v>
      </c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242"/>
      <c r="R38" s="514"/>
      <c r="S38" s="514"/>
      <c r="T38" s="514"/>
      <c r="U38" s="514"/>
      <c r="V38" s="515"/>
      <c r="W38" s="514"/>
      <c r="X38" s="514"/>
      <c r="Y38" s="514"/>
      <c r="Z38" s="514"/>
      <c r="AA38" s="514"/>
      <c r="AB38" s="520"/>
    </row>
    <row r="39" spans="3:28" ht="12.75">
      <c r="C39" s="53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242"/>
      <c r="R39" s="514"/>
      <c r="S39" s="514"/>
      <c r="T39" s="514"/>
      <c r="U39" s="514"/>
      <c r="V39" s="515"/>
      <c r="W39" s="514"/>
      <c r="X39" s="514"/>
      <c r="Y39" s="514"/>
      <c r="Z39" s="514"/>
      <c r="AA39" s="514"/>
      <c r="AB39" s="520"/>
    </row>
    <row r="40" spans="3:28" ht="13.5" thickBot="1">
      <c r="C40" s="54"/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1"/>
      <c r="R40" s="522"/>
      <c r="S40" s="522"/>
      <c r="T40" s="522"/>
      <c r="U40" s="522"/>
      <c r="V40" s="523"/>
      <c r="W40" s="522"/>
      <c r="X40" s="522"/>
      <c r="Y40" s="522"/>
      <c r="Z40" s="522"/>
      <c r="AA40" s="522"/>
      <c r="AB40" s="524"/>
    </row>
    <row r="41" spans="3:28" ht="13.5" thickBot="1">
      <c r="C41" s="55" t="s">
        <v>6</v>
      </c>
      <c r="D41" s="530" t="s">
        <v>216</v>
      </c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25">
        <f>SUM(Q20:V40)</f>
        <v>0</v>
      </c>
      <c r="R41" s="526"/>
      <c r="S41" s="526"/>
      <c r="T41" s="526"/>
      <c r="U41" s="526"/>
      <c r="V41" s="527"/>
      <c r="W41" s="526">
        <f>SUM(W20:AB40)</f>
        <v>0</v>
      </c>
      <c r="X41" s="526"/>
      <c r="Y41" s="526"/>
      <c r="Z41" s="526"/>
      <c r="AA41" s="526"/>
      <c r="AB41" s="528"/>
    </row>
    <row r="42" spans="3:16" ht="12.7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3:16" ht="12.75">
      <c r="C43" s="21"/>
      <c r="D43" s="21" t="s">
        <v>217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3:16" ht="12.7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ht="12.75">
      <c r="A45" s="2" t="s">
        <v>239</v>
      </c>
    </row>
    <row r="46" ht="12.75">
      <c r="B46" s="3" t="s">
        <v>240</v>
      </c>
    </row>
    <row r="48" spans="2:28" ht="12.75"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</row>
    <row r="49" spans="2:28" ht="12.75"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</row>
    <row r="50" spans="2:28" ht="12.75"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</row>
    <row r="51" spans="2:28" ht="12.75"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</row>
    <row r="52" spans="2:28" ht="12.75"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</row>
    <row r="53" spans="2:28" ht="12.75"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</row>
    <row r="54" spans="2:28" ht="12.75"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</row>
  </sheetData>
  <sheetProtection sheet="1" objects="1" scenarios="1"/>
  <mergeCells count="88">
    <mergeCell ref="D40:P40"/>
    <mergeCell ref="A1:I1"/>
    <mergeCell ref="L1:T1"/>
    <mergeCell ref="C15:P15"/>
    <mergeCell ref="A3:AB3"/>
    <mergeCell ref="W15:AB15"/>
    <mergeCell ref="W14:AB14"/>
    <mergeCell ref="C16:P16"/>
    <mergeCell ref="C14:P14"/>
    <mergeCell ref="D37:P37"/>
    <mergeCell ref="W19:AB19"/>
    <mergeCell ref="W18:AB18"/>
    <mergeCell ref="W17:AB17"/>
    <mergeCell ref="W16:AB16"/>
    <mergeCell ref="D41:P41"/>
    <mergeCell ref="Q14:V14"/>
    <mergeCell ref="Q15:V15"/>
    <mergeCell ref="Q16:V16"/>
    <mergeCell ref="Q17:V17"/>
    <mergeCell ref="Q18:V18"/>
    <mergeCell ref="Q19:V19"/>
    <mergeCell ref="C17:P17"/>
    <mergeCell ref="C19:P19"/>
    <mergeCell ref="D36:P36"/>
    <mergeCell ref="D38:P38"/>
    <mergeCell ref="D39:P39"/>
    <mergeCell ref="D32:P32"/>
    <mergeCell ref="D33:P33"/>
    <mergeCell ref="D34:P34"/>
    <mergeCell ref="D35:P35"/>
    <mergeCell ref="D28:P28"/>
    <mergeCell ref="D29:P29"/>
    <mergeCell ref="D30:P30"/>
    <mergeCell ref="D31:P31"/>
    <mergeCell ref="Q41:V41"/>
    <mergeCell ref="W41:AB41"/>
    <mergeCell ref="D20:P20"/>
    <mergeCell ref="D21:P21"/>
    <mergeCell ref="D22:P22"/>
    <mergeCell ref="D23:P23"/>
    <mergeCell ref="D24:P24"/>
    <mergeCell ref="D25:P25"/>
    <mergeCell ref="D26:P26"/>
    <mergeCell ref="D27:P27"/>
    <mergeCell ref="W38:AB38"/>
    <mergeCell ref="Q39:V39"/>
    <mergeCell ref="W39:AB39"/>
    <mergeCell ref="Q40:V40"/>
    <mergeCell ref="W40:AB40"/>
    <mergeCell ref="W20:AB20"/>
    <mergeCell ref="Q20:V20"/>
    <mergeCell ref="Q21:V21"/>
    <mergeCell ref="W21:AB21"/>
    <mergeCell ref="Q22:V22"/>
    <mergeCell ref="W22:AB22"/>
    <mergeCell ref="Q23:V23"/>
    <mergeCell ref="W23:AB23"/>
    <mergeCell ref="W26:AB26"/>
    <mergeCell ref="Q27:V27"/>
    <mergeCell ref="W27:AB27"/>
    <mergeCell ref="Q24:V24"/>
    <mergeCell ref="W24:AB24"/>
    <mergeCell ref="Q25:V25"/>
    <mergeCell ref="W25:AB25"/>
    <mergeCell ref="W9:AB10"/>
    <mergeCell ref="Q30:V30"/>
    <mergeCell ref="W30:AB30"/>
    <mergeCell ref="Q31:V31"/>
    <mergeCell ref="W31:AB31"/>
    <mergeCell ref="Q28:V28"/>
    <mergeCell ref="W28:AB28"/>
    <mergeCell ref="Q29:V29"/>
    <mergeCell ref="W29:AB29"/>
    <mergeCell ref="Q26:V26"/>
    <mergeCell ref="Q32:V32"/>
    <mergeCell ref="W32:AB32"/>
    <mergeCell ref="Q33:V33"/>
    <mergeCell ref="W33:AB33"/>
    <mergeCell ref="B48:AB54"/>
    <mergeCell ref="Q36:V36"/>
    <mergeCell ref="W36:AB36"/>
    <mergeCell ref="Q34:V34"/>
    <mergeCell ref="W34:AB34"/>
    <mergeCell ref="Q35:V35"/>
    <mergeCell ref="W35:AB35"/>
    <mergeCell ref="Q37:V37"/>
    <mergeCell ref="W37:AB37"/>
    <mergeCell ref="Q38:V38"/>
  </mergeCells>
  <hyperlinks>
    <hyperlink ref="A1" location="'Main Menu'!A1" display="Click here to return to Main Menu"/>
    <hyperlink ref="L1:T1" location="'C-1_J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B25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543" t="s">
        <v>534</v>
      </c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0" t="s">
        <v>241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418">
        <f>W15</f>
        <v>0</v>
      </c>
      <c r="X4" s="419"/>
      <c r="Y4" s="419"/>
      <c r="Z4" s="419"/>
      <c r="AA4" s="419"/>
      <c r="AB4" s="420"/>
    </row>
    <row r="5" spans="1:28" ht="13.5" thickBot="1">
      <c r="A5" s="2" t="s">
        <v>564</v>
      </c>
      <c r="W5" s="421"/>
      <c r="X5" s="422"/>
      <c r="Y5" s="422"/>
      <c r="Z5" s="422"/>
      <c r="AA5" s="422"/>
      <c r="AB5" s="423"/>
    </row>
    <row r="7" ht="12.75">
      <c r="A7" s="2" t="s">
        <v>247</v>
      </c>
    </row>
    <row r="9" spans="2:28" ht="12.75">
      <c r="B9" s="2" t="s">
        <v>28</v>
      </c>
      <c r="C9" s="2" t="s">
        <v>242</v>
      </c>
      <c r="W9" s="505"/>
      <c r="X9" s="506"/>
      <c r="Y9" s="506"/>
      <c r="Z9" s="506"/>
      <c r="AA9" s="506"/>
      <c r="AB9" s="542"/>
    </row>
    <row r="10" spans="2:3" ht="12.75">
      <c r="B10" s="2"/>
      <c r="C10" s="2" t="s">
        <v>243</v>
      </c>
    </row>
    <row r="11" spans="2:3" ht="12.75">
      <c r="B11" s="2"/>
      <c r="C11" s="2"/>
    </row>
    <row r="12" spans="2:28" ht="12.75">
      <c r="B12" s="2" t="s">
        <v>244</v>
      </c>
      <c r="C12" s="2" t="s">
        <v>245</v>
      </c>
      <c r="W12" s="539">
        <f>'C-1_I'!W41</f>
        <v>0</v>
      </c>
      <c r="X12" s="540"/>
      <c r="Y12" s="540"/>
      <c r="Z12" s="540"/>
      <c r="AA12" s="540"/>
      <c r="AB12" s="541"/>
    </row>
    <row r="13" spans="2:3" ht="12.75">
      <c r="B13" s="2"/>
      <c r="C13" s="2" t="s">
        <v>248</v>
      </c>
    </row>
    <row r="14" spans="2:3" ht="12.75">
      <c r="B14" s="2"/>
      <c r="C14" s="2"/>
    </row>
    <row r="15" spans="2:28" ht="12.75">
      <c r="B15" s="2" t="s">
        <v>32</v>
      </c>
      <c r="C15" s="2" t="s">
        <v>246</v>
      </c>
      <c r="W15" s="539">
        <f>+W9+W12</f>
        <v>0</v>
      </c>
      <c r="X15" s="540"/>
      <c r="Y15" s="540"/>
      <c r="Z15" s="540"/>
      <c r="AA15" s="540"/>
      <c r="AB15" s="541"/>
    </row>
    <row r="16" spans="2:3" ht="12.75">
      <c r="B16" s="2"/>
      <c r="C16" s="2"/>
    </row>
    <row r="18" spans="1:28" ht="15.75">
      <c r="A18" s="180" t="s">
        <v>535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</row>
    <row r="20" spans="1:28" ht="12.75">
      <c r="A20" s="2" t="s">
        <v>546</v>
      </c>
      <c r="W20" s="539">
        <f>'C-1_AB'!W16+'C-1_C'!W4+'C-1_D'!W4+'C-1_E'!W4+'C-1_F'!W4+'C-1_G'!W4+'C-1_H'!W9+'C-1_I'!W9</f>
        <v>0</v>
      </c>
      <c r="X20" s="540"/>
      <c r="Y20" s="540"/>
      <c r="Z20" s="540"/>
      <c r="AA20" s="540"/>
      <c r="AB20" s="541"/>
    </row>
    <row r="21" ht="15">
      <c r="C21" t="s">
        <v>528</v>
      </c>
    </row>
    <row r="23" spans="1:28" ht="12.75">
      <c r="A23" s="10" t="s">
        <v>547</v>
      </c>
      <c r="W23" s="505"/>
      <c r="X23" s="506"/>
      <c r="Y23" s="506"/>
      <c r="Z23" s="506"/>
      <c r="AA23" s="506"/>
      <c r="AB23" s="542"/>
    </row>
    <row r="25" spans="1:28" ht="12.75">
      <c r="A25" s="2" t="s">
        <v>548</v>
      </c>
      <c r="W25" s="539">
        <f>+W20-W23</f>
        <v>0</v>
      </c>
      <c r="X25" s="540"/>
      <c r="Y25" s="540"/>
      <c r="Z25" s="540"/>
      <c r="AA25" s="540"/>
      <c r="AB25" s="541"/>
    </row>
  </sheetData>
  <sheetProtection sheet="1" objects="1" scenarios="1"/>
  <mergeCells count="11">
    <mergeCell ref="A3:AB3"/>
    <mergeCell ref="W4:AB5"/>
    <mergeCell ref="A18:AB18"/>
    <mergeCell ref="A1:I1"/>
    <mergeCell ref="L1:AB1"/>
    <mergeCell ref="W9:AB9"/>
    <mergeCell ref="W12:AB12"/>
    <mergeCell ref="W20:AB20"/>
    <mergeCell ref="W23:AB23"/>
    <mergeCell ref="W25:AB25"/>
    <mergeCell ref="W15:AB15"/>
  </mergeCells>
  <hyperlinks>
    <hyperlink ref="A1" location="'Main Menu'!A1" display="Click here to return to Main Menu"/>
    <hyperlink ref="L1:T1" location="BRS!A1" display="Click here to view Budget Recommendation Summary"/>
    <hyperlink ref="L1:AB1" location="BRS!A1" display="Click here to view Budget Recommendation Summary Sheet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64"/>
  <sheetViews>
    <sheetView showGridLines="0" showZeros="0" zoomScale="98" zoomScaleNormal="98" workbookViewId="0" topLeftCell="A1">
      <selection activeCell="A1" sqref="A1:C1"/>
    </sheetView>
  </sheetViews>
  <sheetFormatPr defaultColWidth="9.140625" defaultRowHeight="12.75"/>
  <cols>
    <col min="1" max="1" width="4.140625" style="0" customWidth="1"/>
    <col min="3" max="3" width="19.8515625" style="0" customWidth="1"/>
    <col min="4" max="4" width="1.7109375" style="0" customWidth="1"/>
    <col min="5" max="5" width="15.7109375" style="0" customWidth="1"/>
    <col min="6" max="6" width="1.7109375" style="0" customWidth="1"/>
    <col min="7" max="7" width="15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6.421875" style="0" customWidth="1"/>
  </cols>
  <sheetData>
    <row r="1" spans="1:9" ht="12.75">
      <c r="A1" s="175" t="s">
        <v>530</v>
      </c>
      <c r="B1" s="175"/>
      <c r="C1" s="175"/>
      <c r="D1" s="149"/>
      <c r="E1" s="149"/>
      <c r="F1" s="149"/>
      <c r="G1" s="149"/>
      <c r="H1" s="149"/>
      <c r="I1" s="149"/>
    </row>
    <row r="3" spans="1:14" ht="15.75">
      <c r="A3" s="544" t="s">
        <v>288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6"/>
    </row>
    <row r="4" spans="1:14" ht="18.75" thickBot="1">
      <c r="A4" s="545" t="s">
        <v>251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7"/>
    </row>
    <row r="5" spans="1:14" ht="13.5" thickTop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8"/>
    </row>
    <row r="6" spans="1:14" ht="12.75">
      <c r="A6" s="3" t="s">
        <v>522</v>
      </c>
      <c r="C6" s="547">
        <f>'S-1_AB'!AA8</f>
        <v>0</v>
      </c>
      <c r="D6" s="547"/>
      <c r="E6" s="547"/>
      <c r="F6" s="547"/>
      <c r="G6" s="547"/>
      <c r="H6" s="61"/>
      <c r="I6" s="60" t="s">
        <v>253</v>
      </c>
      <c r="J6" s="61"/>
      <c r="K6" s="61"/>
      <c r="L6" s="61"/>
      <c r="M6" s="95">
        <f>'S-1_AB'!AA10</f>
        <v>0</v>
      </c>
      <c r="N6" s="58"/>
    </row>
    <row r="7" spans="1:14" ht="12.75">
      <c r="A7" s="60" t="s">
        <v>523</v>
      </c>
      <c r="B7" s="61"/>
      <c r="C7" s="548"/>
      <c r="D7" s="548"/>
      <c r="E7" s="548"/>
      <c r="F7" s="548"/>
      <c r="G7" s="548"/>
      <c r="H7" s="61"/>
      <c r="I7" s="60" t="s">
        <v>255</v>
      </c>
      <c r="J7" s="61"/>
      <c r="K7" s="61"/>
      <c r="L7" s="61"/>
      <c r="M7" s="97"/>
      <c r="N7" s="58"/>
    </row>
    <row r="8" spans="1:14" ht="12.75">
      <c r="A8" s="60" t="s">
        <v>252</v>
      </c>
      <c r="B8" s="61"/>
      <c r="C8" s="546">
        <f>'S-1_AB'!F8</f>
        <v>0</v>
      </c>
      <c r="D8" s="546"/>
      <c r="E8" s="546"/>
      <c r="F8" s="546"/>
      <c r="G8" s="546"/>
      <c r="H8" s="61"/>
      <c r="I8" s="60" t="s">
        <v>256</v>
      </c>
      <c r="J8" s="61"/>
      <c r="K8" s="61"/>
      <c r="L8" s="61"/>
      <c r="M8" s="97"/>
      <c r="N8" s="58"/>
    </row>
    <row r="9" spans="1:14" ht="12.75">
      <c r="A9" s="60" t="s">
        <v>254</v>
      </c>
      <c r="B9" s="61"/>
      <c r="C9" s="546">
        <f>'S-1_AB'!F10</f>
        <v>0</v>
      </c>
      <c r="D9" s="546"/>
      <c r="E9" s="546"/>
      <c r="F9" s="546"/>
      <c r="G9" s="546"/>
      <c r="H9" s="61"/>
      <c r="I9" s="60" t="s">
        <v>258</v>
      </c>
      <c r="J9" s="61"/>
      <c r="K9" s="61"/>
      <c r="L9" s="61"/>
      <c r="M9" s="98"/>
      <c r="N9" s="58"/>
    </row>
    <row r="10" spans="1:14" ht="12.75">
      <c r="A10" s="60" t="s">
        <v>257</v>
      </c>
      <c r="B10" s="61"/>
      <c r="C10" s="551"/>
      <c r="D10" s="551"/>
      <c r="E10" s="551"/>
      <c r="F10" s="551"/>
      <c r="G10" s="551"/>
      <c r="H10" s="61"/>
      <c r="I10" s="60" t="s">
        <v>259</v>
      </c>
      <c r="J10" s="61"/>
      <c r="K10" s="61"/>
      <c r="L10" s="61"/>
      <c r="M10" s="96">
        <f>'C-1_AB'!O12</f>
        <v>0</v>
      </c>
      <c r="N10" s="58"/>
    </row>
    <row r="11" spans="1:14" ht="12.75">
      <c r="A11" s="61"/>
      <c r="B11" s="61"/>
      <c r="C11" s="551"/>
      <c r="D11" s="551"/>
      <c r="E11" s="551"/>
      <c r="F11" s="551"/>
      <c r="G11" s="551"/>
      <c r="H11" s="58"/>
      <c r="I11" s="58"/>
      <c r="J11" s="58"/>
      <c r="K11" s="58"/>
      <c r="L11" s="58"/>
      <c r="M11" s="58"/>
      <c r="N11" s="58"/>
    </row>
    <row r="12" spans="1:14" ht="19.5" thickBot="1">
      <c r="A12" s="550" t="s">
        <v>260</v>
      </c>
      <c r="B12" s="550"/>
      <c r="C12" s="550"/>
      <c r="D12" s="550"/>
      <c r="E12" s="550"/>
      <c r="F12" s="550"/>
      <c r="G12" s="550"/>
      <c r="H12" s="61"/>
      <c r="I12" s="550" t="s">
        <v>261</v>
      </c>
      <c r="J12" s="550"/>
      <c r="K12" s="550"/>
      <c r="L12" s="550"/>
      <c r="M12" s="550"/>
      <c r="N12" s="58"/>
    </row>
    <row r="13" spans="1:14" ht="12.75">
      <c r="A13" s="552" t="s">
        <v>262</v>
      </c>
      <c r="B13" s="552"/>
      <c r="C13" s="552"/>
      <c r="D13" s="552"/>
      <c r="E13" s="552"/>
      <c r="F13" s="552"/>
      <c r="G13" s="552"/>
      <c r="H13" s="61"/>
      <c r="I13" s="553" t="s">
        <v>298</v>
      </c>
      <c r="J13" s="553"/>
      <c r="K13" s="553"/>
      <c r="L13" s="553"/>
      <c r="M13" s="553"/>
      <c r="N13" s="58"/>
    </row>
    <row r="14" spans="1:14" ht="12.75">
      <c r="A14" s="63"/>
      <c r="B14" s="63"/>
      <c r="C14" s="63"/>
      <c r="D14" s="63"/>
      <c r="E14" s="63"/>
      <c r="F14" s="63"/>
      <c r="G14" s="63"/>
      <c r="H14" s="61"/>
      <c r="I14" s="105"/>
      <c r="J14" s="105"/>
      <c r="K14" s="105"/>
      <c r="L14" s="105"/>
      <c r="M14" s="105"/>
      <c r="N14" s="58"/>
    </row>
    <row r="15" spans="1:14" ht="12.75">
      <c r="A15" s="61"/>
      <c r="B15" s="60"/>
      <c r="C15" s="60"/>
      <c r="D15" s="60"/>
      <c r="E15" s="62" t="s">
        <v>263</v>
      </c>
      <c r="F15" s="62"/>
      <c r="G15" s="62" t="s">
        <v>264</v>
      </c>
      <c r="H15" s="63"/>
      <c r="I15" s="87"/>
      <c r="J15" s="88" t="s">
        <v>294</v>
      </c>
      <c r="K15" s="88"/>
      <c r="L15" s="88" t="s">
        <v>297</v>
      </c>
      <c r="M15" s="90"/>
      <c r="N15" s="58"/>
    </row>
    <row r="16" spans="1:14" ht="12.75">
      <c r="A16" s="61"/>
      <c r="B16" s="557"/>
      <c r="C16" s="557"/>
      <c r="D16" s="66"/>
      <c r="E16" s="65" t="s">
        <v>265</v>
      </c>
      <c r="F16" s="65"/>
      <c r="G16" s="65" t="s">
        <v>266</v>
      </c>
      <c r="H16" s="67"/>
      <c r="I16" s="89"/>
      <c r="J16" s="94" t="s">
        <v>295</v>
      </c>
      <c r="K16" s="87"/>
      <c r="L16" s="94" t="s">
        <v>296</v>
      </c>
      <c r="N16" s="58"/>
    </row>
    <row r="17" spans="2:14" ht="12.75">
      <c r="B17" s="52" t="s">
        <v>521</v>
      </c>
      <c r="H17" s="61"/>
      <c r="I17" s="91"/>
      <c r="J17" s="85"/>
      <c r="K17" s="87"/>
      <c r="L17" s="85"/>
      <c r="M17" s="92" t="s">
        <v>290</v>
      </c>
      <c r="N17" s="58"/>
    </row>
    <row r="18" spans="2:14" ht="12.75">
      <c r="B18" s="58"/>
      <c r="C18" s="60" t="s">
        <v>520</v>
      </c>
      <c r="D18" s="61"/>
      <c r="E18" s="99">
        <f>'S-1_E'!T12</f>
        <v>0</v>
      </c>
      <c r="F18" s="68"/>
      <c r="G18" s="102"/>
      <c r="H18" s="61"/>
      <c r="I18" s="93"/>
      <c r="J18" s="85"/>
      <c r="K18" s="87"/>
      <c r="L18" s="85"/>
      <c r="M18" s="92" t="s">
        <v>291</v>
      </c>
      <c r="N18" s="58"/>
    </row>
    <row r="19" spans="2:14" ht="12.75">
      <c r="B19" s="58"/>
      <c r="C19" s="60" t="s">
        <v>526</v>
      </c>
      <c r="D19" s="61"/>
      <c r="E19" s="100">
        <f>'S-1_E'!T11</f>
        <v>0</v>
      </c>
      <c r="F19" s="68"/>
      <c r="G19" s="103"/>
      <c r="H19" s="61"/>
      <c r="I19" s="93"/>
      <c r="J19" s="85"/>
      <c r="K19" s="87"/>
      <c r="L19" s="85"/>
      <c r="M19" s="92" t="s">
        <v>292</v>
      </c>
      <c r="N19" s="58"/>
    </row>
    <row r="20" spans="2:14" ht="12.75">
      <c r="B20" s="58"/>
      <c r="C20" s="60" t="s">
        <v>267</v>
      </c>
      <c r="D20" s="61"/>
      <c r="E20" s="101">
        <f>+E18+E19</f>
        <v>0</v>
      </c>
      <c r="F20" s="68"/>
      <c r="G20" s="101">
        <f>+G18+G19</f>
        <v>0</v>
      </c>
      <c r="H20" s="61"/>
      <c r="I20" s="92"/>
      <c r="J20" s="86"/>
      <c r="K20" s="92"/>
      <c r="L20" s="86"/>
      <c r="M20" s="92" t="s">
        <v>293</v>
      </c>
      <c r="N20" s="58"/>
    </row>
    <row r="21" spans="8:14" ht="12.75">
      <c r="H21" s="61"/>
      <c r="I21" s="80"/>
      <c r="J21" s="80"/>
      <c r="K21" s="80"/>
      <c r="L21" s="64"/>
      <c r="M21" s="64"/>
      <c r="N21" s="58"/>
    </row>
    <row r="22" spans="2:14" ht="12.75">
      <c r="B22" s="66" t="s">
        <v>565</v>
      </c>
      <c r="C22" s="61"/>
      <c r="D22" s="61"/>
      <c r="E22" s="101"/>
      <c r="F22" s="68"/>
      <c r="G22" s="101"/>
      <c r="H22" s="61"/>
      <c r="I22" s="87" t="s">
        <v>566</v>
      </c>
      <c r="N22" s="58"/>
    </row>
    <row r="23" spans="2:14" ht="12.75">
      <c r="B23" s="58"/>
      <c r="C23" s="60" t="s">
        <v>520</v>
      </c>
      <c r="D23" s="61"/>
      <c r="E23" s="139">
        <f>'S-1_D'!AF60</f>
        <v>0</v>
      </c>
      <c r="F23" s="69"/>
      <c r="G23" s="80"/>
      <c r="H23" s="61"/>
      <c r="I23" s="87" t="s">
        <v>567</v>
      </c>
      <c r="N23" s="58"/>
    </row>
    <row r="24" spans="1:14" ht="12.75">
      <c r="A24" s="104" t="s">
        <v>519</v>
      </c>
      <c r="B24" s="61"/>
      <c r="C24" s="60" t="s">
        <v>525</v>
      </c>
      <c r="D24" s="61"/>
      <c r="E24" s="139">
        <f>'S-1_D'!AJ60</f>
        <v>0</v>
      </c>
      <c r="F24" s="61"/>
      <c r="G24" s="61"/>
      <c r="H24" s="61"/>
      <c r="I24" s="87" t="s">
        <v>568</v>
      </c>
      <c r="N24" s="58"/>
    </row>
    <row r="25" spans="1:14" ht="12.75">
      <c r="A25" s="104"/>
      <c r="B25" s="61"/>
      <c r="C25" s="61"/>
      <c r="D25" s="61"/>
      <c r="E25" s="61"/>
      <c r="F25" s="61"/>
      <c r="G25" s="61"/>
      <c r="H25" s="61"/>
      <c r="I25" s="138" t="s">
        <v>569</v>
      </c>
      <c r="J25" s="21"/>
      <c r="K25" s="21"/>
      <c r="L25" s="21"/>
      <c r="M25" s="87"/>
      <c r="N25" s="58"/>
    </row>
    <row r="26" spans="1:14" ht="19.5" thickBot="1">
      <c r="A26" s="550" t="s">
        <v>268</v>
      </c>
      <c r="B26" s="550"/>
      <c r="C26" s="550"/>
      <c r="D26" s="550"/>
      <c r="E26" s="550"/>
      <c r="F26" s="550"/>
      <c r="G26" s="550"/>
      <c r="H26" s="61"/>
      <c r="I26" s="550" t="s">
        <v>269</v>
      </c>
      <c r="J26" s="550"/>
      <c r="K26" s="550"/>
      <c r="L26" s="550"/>
      <c r="M26" s="550"/>
      <c r="N26" s="58"/>
    </row>
    <row r="27" spans="1:14" ht="15.75">
      <c r="A27" s="61"/>
      <c r="B27" s="61"/>
      <c r="C27" s="61"/>
      <c r="D27" s="61"/>
      <c r="E27" s="70"/>
      <c r="F27" s="71"/>
      <c r="G27" s="72"/>
      <c r="H27" s="61"/>
      <c r="I27" s="70"/>
      <c r="J27" s="72"/>
      <c r="K27" s="72"/>
      <c r="L27" s="72"/>
      <c r="M27" s="72"/>
      <c r="N27" s="58"/>
    </row>
    <row r="28" spans="1:14" ht="12.75">
      <c r="A28" s="60"/>
      <c r="B28" s="60"/>
      <c r="C28" s="60"/>
      <c r="D28" s="60"/>
      <c r="E28" s="62" t="s">
        <v>263</v>
      </c>
      <c r="F28" s="62"/>
      <c r="G28" s="62" t="s">
        <v>264</v>
      </c>
      <c r="H28" s="62"/>
      <c r="I28" s="62" t="s">
        <v>263</v>
      </c>
      <c r="J28" s="62"/>
      <c r="K28" s="62" t="s">
        <v>264</v>
      </c>
      <c r="L28" s="62"/>
      <c r="M28" s="62"/>
      <c r="N28" s="58"/>
    </row>
    <row r="29" spans="1:14" ht="12.75">
      <c r="A29" s="60"/>
      <c r="B29" s="557" t="s">
        <v>270</v>
      </c>
      <c r="C29" s="557"/>
      <c r="D29" s="66"/>
      <c r="E29" s="65" t="s">
        <v>265</v>
      </c>
      <c r="F29" s="65"/>
      <c r="G29" s="65" t="s">
        <v>266</v>
      </c>
      <c r="H29" s="65"/>
      <c r="I29" s="65" t="s">
        <v>265</v>
      </c>
      <c r="J29" s="65"/>
      <c r="K29" s="65" t="s">
        <v>271</v>
      </c>
      <c r="L29" s="65"/>
      <c r="M29" s="65" t="s">
        <v>272</v>
      </c>
      <c r="N29" s="58"/>
    </row>
    <row r="30" spans="1:14" ht="12.75">
      <c r="A30" s="63"/>
      <c r="B30" s="61" t="s">
        <v>289</v>
      </c>
      <c r="C30" s="61"/>
      <c r="D30" s="61"/>
      <c r="E30" s="99">
        <f>'C-1_C'!W4</f>
        <v>0</v>
      </c>
      <c r="F30" s="73"/>
      <c r="G30" s="102"/>
      <c r="H30" s="61"/>
      <c r="I30" s="79">
        <f>IF(E20=0,0,+E30/E20)</f>
        <v>0</v>
      </c>
      <c r="J30" s="74"/>
      <c r="K30" s="79">
        <f>IF(G20=0,0,+G30/G20)</f>
        <v>0</v>
      </c>
      <c r="L30" s="64"/>
      <c r="M30" s="64" t="s">
        <v>273</v>
      </c>
      <c r="N30" s="58"/>
    </row>
    <row r="31" spans="1:14" ht="12.75">
      <c r="A31" s="63"/>
      <c r="B31" s="61" t="s">
        <v>274</v>
      </c>
      <c r="C31" s="61"/>
      <c r="D31" s="61"/>
      <c r="E31" s="99">
        <f>'C-1_D'!W4</f>
        <v>0</v>
      </c>
      <c r="F31" s="68"/>
      <c r="G31" s="102"/>
      <c r="H31" s="61"/>
      <c r="I31" s="80">
        <f>IF(E32=0,0,E31/E32)</f>
        <v>0</v>
      </c>
      <c r="J31" s="80"/>
      <c r="K31" s="80">
        <f>IF(G32=0,0,G31/G32)</f>
        <v>0</v>
      </c>
      <c r="L31" s="64"/>
      <c r="M31" s="64" t="s">
        <v>275</v>
      </c>
      <c r="N31" s="58"/>
    </row>
    <row r="32" spans="1:14" ht="12.75">
      <c r="A32" s="63"/>
      <c r="B32" s="75" t="s">
        <v>276</v>
      </c>
      <c r="C32" s="76"/>
      <c r="D32" s="61"/>
      <c r="E32" s="77">
        <f>+E30+E31</f>
        <v>0</v>
      </c>
      <c r="F32" s="78"/>
      <c r="G32" s="77">
        <f>+G30+G31</f>
        <v>0</v>
      </c>
      <c r="H32" s="61"/>
      <c r="I32" s="79">
        <f>IF(E20=0,0,E32/E20)</f>
        <v>0</v>
      </c>
      <c r="J32" s="79"/>
      <c r="K32" s="79">
        <f>IF(G20=0,0,G32/G20)</f>
        <v>0</v>
      </c>
      <c r="L32" s="64"/>
      <c r="M32" s="64" t="s">
        <v>273</v>
      </c>
      <c r="N32" s="58"/>
    </row>
    <row r="33" spans="1:14" ht="12.75">
      <c r="A33" s="63"/>
      <c r="B33" s="61" t="s">
        <v>277</v>
      </c>
      <c r="C33" s="61"/>
      <c r="D33" s="61"/>
      <c r="E33" s="99">
        <f>'C-1_E'!W4</f>
        <v>0</v>
      </c>
      <c r="F33" s="68"/>
      <c r="G33" s="102">
        <v>0</v>
      </c>
      <c r="H33" s="61"/>
      <c r="I33" s="80">
        <f>IF(E32=0,0,+E33/E32)</f>
        <v>0</v>
      </c>
      <c r="J33" s="80"/>
      <c r="K33" s="80">
        <f>IF(G32=0,0,+G33/G32)</f>
        <v>0</v>
      </c>
      <c r="L33" s="64"/>
      <c r="M33" s="64" t="s">
        <v>275</v>
      </c>
      <c r="N33" s="58"/>
    </row>
    <row r="34" spans="1:14" ht="12.75">
      <c r="A34" s="63"/>
      <c r="B34" s="61" t="s">
        <v>17</v>
      </c>
      <c r="C34" s="61"/>
      <c r="D34" s="61"/>
      <c r="E34" s="99">
        <f>'C-1_H'!W9</f>
        <v>0</v>
      </c>
      <c r="F34" s="68"/>
      <c r="G34" s="102">
        <v>0</v>
      </c>
      <c r="H34" s="61"/>
      <c r="I34" s="80">
        <f>IF(E32=0,0,+E34/E32)</f>
        <v>0</v>
      </c>
      <c r="J34" s="80"/>
      <c r="K34" s="80">
        <f>IF(G32=0,0,+G34/G32)</f>
        <v>0</v>
      </c>
      <c r="L34" s="64"/>
      <c r="M34" s="64" t="s">
        <v>275</v>
      </c>
      <c r="N34" s="58"/>
    </row>
    <row r="35" spans="1:14" ht="12.75">
      <c r="A35" s="63"/>
      <c r="B35" s="61" t="s">
        <v>278</v>
      </c>
      <c r="C35" s="61"/>
      <c r="D35" s="61"/>
      <c r="E35" s="99">
        <f>'C-1_F'!W4</f>
        <v>0</v>
      </c>
      <c r="F35" s="68"/>
      <c r="G35" s="102">
        <v>0</v>
      </c>
      <c r="H35" s="61"/>
      <c r="I35" s="80">
        <f>IF(E32=0,0,+E35/E32)</f>
        <v>0</v>
      </c>
      <c r="J35" s="80"/>
      <c r="K35" s="80">
        <f>IF(G32=0,0,+G35/G32)</f>
        <v>0</v>
      </c>
      <c r="L35" s="64"/>
      <c r="M35" s="64" t="s">
        <v>275</v>
      </c>
      <c r="N35" s="58"/>
    </row>
    <row r="36" spans="1:14" ht="12.75">
      <c r="A36" s="63"/>
      <c r="B36" s="61" t="s">
        <v>18</v>
      </c>
      <c r="C36" s="61"/>
      <c r="D36" s="61"/>
      <c r="E36" s="99">
        <f>'C-1_I'!W9</f>
        <v>0</v>
      </c>
      <c r="F36" s="68"/>
      <c r="G36" s="102">
        <v>0</v>
      </c>
      <c r="H36" s="61"/>
      <c r="I36" s="80">
        <f>IF(E32=0,0,+E36/E32)</f>
        <v>0</v>
      </c>
      <c r="J36" s="80"/>
      <c r="K36" s="80">
        <f>IF(G32=0,0,+G36/G32)</f>
        <v>0</v>
      </c>
      <c r="L36" s="64"/>
      <c r="M36" s="64" t="s">
        <v>275</v>
      </c>
      <c r="N36" s="58"/>
    </row>
    <row r="37" spans="1:14" ht="12.75">
      <c r="A37" s="63"/>
      <c r="B37" s="61" t="s">
        <v>16</v>
      </c>
      <c r="C37" s="61"/>
      <c r="D37" s="61"/>
      <c r="E37" s="99">
        <f>'C-1_G'!W4</f>
        <v>0</v>
      </c>
      <c r="F37" s="68"/>
      <c r="G37" s="102">
        <v>0</v>
      </c>
      <c r="H37" s="61"/>
      <c r="I37" s="80">
        <f>IF(E32=0,0,+E37/E32)</f>
        <v>0</v>
      </c>
      <c r="J37" s="80"/>
      <c r="K37" s="80">
        <f>IF(G32=0,0,+G37/G32)</f>
        <v>0</v>
      </c>
      <c r="L37" s="64"/>
      <c r="M37" s="64" t="s">
        <v>275</v>
      </c>
      <c r="N37" s="58"/>
    </row>
    <row r="38" spans="1:14" ht="12.75">
      <c r="A38" s="63"/>
      <c r="B38" s="61" t="s">
        <v>279</v>
      </c>
      <c r="C38" s="61"/>
      <c r="D38" s="61"/>
      <c r="E38" s="99">
        <f>'C-1_AB'!W16</f>
        <v>0</v>
      </c>
      <c r="F38" s="73"/>
      <c r="G38" s="102">
        <v>0</v>
      </c>
      <c r="H38" s="61"/>
      <c r="I38" s="73"/>
      <c r="J38" s="73"/>
      <c r="K38" s="73"/>
      <c r="L38" s="81"/>
      <c r="M38" s="82"/>
      <c r="N38" s="58"/>
    </row>
    <row r="39" spans="1:14" ht="12.75">
      <c r="A39" s="63"/>
      <c r="B39" s="75" t="s">
        <v>280</v>
      </c>
      <c r="C39" s="76"/>
      <c r="D39" s="61"/>
      <c r="E39" s="77">
        <f>SUM(E32:E38)</f>
        <v>0</v>
      </c>
      <c r="F39" s="78"/>
      <c r="G39" s="77">
        <f>SUM(G32:G38)</f>
        <v>0</v>
      </c>
      <c r="H39" s="61"/>
      <c r="I39" s="80">
        <f>IF(E32=0,0,+E39/E32)</f>
        <v>0</v>
      </c>
      <c r="J39" s="80"/>
      <c r="K39" s="80">
        <f>IF(G32=0,0,+G39/G32)</f>
        <v>0</v>
      </c>
      <c r="L39" s="64"/>
      <c r="M39" s="64" t="s">
        <v>275</v>
      </c>
      <c r="N39" s="58"/>
    </row>
    <row r="40" spans="1:14" ht="12.75">
      <c r="A40" s="63"/>
      <c r="B40" s="60"/>
      <c r="C40" s="61"/>
      <c r="D40" s="61"/>
      <c r="E40" s="106"/>
      <c r="F40" s="78"/>
      <c r="G40" s="106"/>
      <c r="H40" s="61"/>
      <c r="I40" s="80"/>
      <c r="J40" s="80"/>
      <c r="K40" s="80"/>
      <c r="L40" s="64"/>
      <c r="M40" s="64"/>
      <c r="N40" s="58"/>
    </row>
    <row r="41" spans="1:14" ht="12.75">
      <c r="A41" s="63"/>
      <c r="B41" s="61" t="s">
        <v>529</v>
      </c>
      <c r="C41" s="61"/>
      <c r="D41" s="63" t="s">
        <v>281</v>
      </c>
      <c r="E41" s="99">
        <f>'C-1_J'!W23</f>
        <v>0</v>
      </c>
      <c r="F41" s="63" t="s">
        <v>281</v>
      </c>
      <c r="G41" s="102">
        <v>0</v>
      </c>
      <c r="H41" s="61" t="s">
        <v>282</v>
      </c>
      <c r="I41" s="61" t="s">
        <v>283</v>
      </c>
      <c r="J41" s="61"/>
      <c r="K41" s="61"/>
      <c r="L41" s="61"/>
      <c r="M41" s="61"/>
      <c r="N41" s="58"/>
    </row>
    <row r="42" spans="1:14" ht="15">
      <c r="A42" s="83"/>
      <c r="B42" s="75" t="s">
        <v>284</v>
      </c>
      <c r="C42" s="76"/>
      <c r="D42" s="61"/>
      <c r="E42" s="77">
        <f>+E39-E41</f>
        <v>0</v>
      </c>
      <c r="F42" s="84"/>
      <c r="G42" s="77">
        <f>+G39-G41</f>
        <v>0</v>
      </c>
      <c r="H42" s="61"/>
      <c r="I42" s="61" t="s">
        <v>285</v>
      </c>
      <c r="J42" s="61"/>
      <c r="K42" s="61"/>
      <c r="L42" s="61"/>
      <c r="M42" s="61"/>
      <c r="N42" s="58"/>
    </row>
    <row r="43" spans="1:14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58"/>
    </row>
    <row r="44" spans="1:14" ht="19.5" thickBot="1">
      <c r="A44" s="550" t="s">
        <v>286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8"/>
    </row>
    <row r="45" spans="1:14" ht="12.75">
      <c r="A45" s="140"/>
      <c r="B45" s="549"/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8"/>
    </row>
    <row r="46" spans="1:14" ht="12.75">
      <c r="A46" s="140"/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8"/>
    </row>
    <row r="47" spans="1:14" ht="12.75">
      <c r="A47" s="140"/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8"/>
    </row>
    <row r="48" spans="1:14" ht="12.75">
      <c r="A48" s="140"/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8"/>
    </row>
    <row r="49" spans="1:14" ht="12.75">
      <c r="A49" s="140"/>
      <c r="B49" s="549"/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8"/>
    </row>
    <row r="50" spans="1:14" ht="12.75">
      <c r="A50" s="140"/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8"/>
    </row>
    <row r="51" spans="1:14" ht="12.75">
      <c r="A51" s="140"/>
      <c r="B51" s="549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8"/>
    </row>
    <row r="52" spans="1:14" ht="12.75">
      <c r="A52" s="140"/>
      <c r="B52" s="549"/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8"/>
    </row>
    <row r="53" spans="1:14" ht="12.75">
      <c r="A53" s="140"/>
      <c r="B53" s="54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8"/>
    </row>
    <row r="54" spans="1:14" ht="12.75">
      <c r="A54" s="140"/>
      <c r="B54" s="549"/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58"/>
    </row>
    <row r="55" spans="1:14" ht="12.75">
      <c r="A55" s="140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8"/>
    </row>
    <row r="56" spans="1:14" ht="12.75">
      <c r="A56" s="140"/>
      <c r="B56" s="549"/>
      <c r="C56" s="549"/>
      <c r="D56" s="549"/>
      <c r="E56" s="549"/>
      <c r="F56" s="549"/>
      <c r="G56" s="549"/>
      <c r="H56" s="549"/>
      <c r="I56" s="549"/>
      <c r="J56" s="549"/>
      <c r="K56" s="549"/>
      <c r="L56" s="549"/>
      <c r="M56" s="549"/>
      <c r="N56" s="58"/>
    </row>
    <row r="57" spans="1:14" ht="12.75">
      <c r="A57" s="140"/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58"/>
    </row>
    <row r="58" spans="1:14" ht="12.75">
      <c r="A58" s="140"/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8"/>
    </row>
    <row r="59" spans="1:14" ht="12.75">
      <c r="A59" s="140"/>
      <c r="B59" s="549"/>
      <c r="C59" s="549"/>
      <c r="D59" s="549"/>
      <c r="E59" s="549"/>
      <c r="F59" s="549"/>
      <c r="G59" s="549"/>
      <c r="H59" s="549"/>
      <c r="I59" s="549"/>
      <c r="J59" s="549"/>
      <c r="K59" s="549"/>
      <c r="L59" s="549"/>
      <c r="M59" s="549"/>
      <c r="N59" s="58"/>
    </row>
    <row r="60" spans="1:14" ht="12.75">
      <c r="A60" s="140"/>
      <c r="B60" s="549"/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549"/>
      <c r="N60" s="58"/>
    </row>
    <row r="61" spans="1:14" ht="13.5" thickBot="1">
      <c r="A61" s="140"/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8"/>
    </row>
    <row r="62" spans="1:14" ht="13.5" thickTop="1">
      <c r="A62" s="554" t="s">
        <v>287</v>
      </c>
      <c r="B62" s="554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8"/>
    </row>
    <row r="63" spans="1:14" ht="12.75">
      <c r="A63" s="555"/>
      <c r="B63" s="555"/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8"/>
    </row>
    <row r="64" spans="1:14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</sheetData>
  <sheetProtection password="CC2C" sheet="1" objects="1" scenarios="1"/>
  <mergeCells count="36">
    <mergeCell ref="A1:C1"/>
    <mergeCell ref="B49:M49"/>
    <mergeCell ref="B48:M48"/>
    <mergeCell ref="B29:C29"/>
    <mergeCell ref="A44:M44"/>
    <mergeCell ref="B45:M45"/>
    <mergeCell ref="B46:M46"/>
    <mergeCell ref="B16:C16"/>
    <mergeCell ref="A26:G26"/>
    <mergeCell ref="I26:M26"/>
    <mergeCell ref="B50:M50"/>
    <mergeCell ref="B51:M51"/>
    <mergeCell ref="A62:M62"/>
    <mergeCell ref="A63:M63"/>
    <mergeCell ref="B56:M56"/>
    <mergeCell ref="B57:M57"/>
    <mergeCell ref="B58:M58"/>
    <mergeCell ref="B59:M59"/>
    <mergeCell ref="B60:M60"/>
    <mergeCell ref="B61:M61"/>
    <mergeCell ref="B52:M52"/>
    <mergeCell ref="B53:M53"/>
    <mergeCell ref="B55:M55"/>
    <mergeCell ref="B54:M54"/>
    <mergeCell ref="B47:M47"/>
    <mergeCell ref="A12:G12"/>
    <mergeCell ref="C10:G11"/>
    <mergeCell ref="I12:M12"/>
    <mergeCell ref="A13:G13"/>
    <mergeCell ref="I13:M13"/>
    <mergeCell ref="A3:M3"/>
    <mergeCell ref="A4:M4"/>
    <mergeCell ref="C9:G9"/>
    <mergeCell ref="C6:G6"/>
    <mergeCell ref="C7:G7"/>
    <mergeCell ref="C8:G8"/>
  </mergeCells>
  <hyperlinks>
    <hyperlink ref="A1" location="'Main Menu'!A1" display="Click here to return to Main Menu"/>
  </hyperlinks>
  <printOptions horizontalCentered="1" verticalCentered="1"/>
  <pageMargins left="0.25" right="0.25" top="0.25" bottom="0.25" header="0" footer="0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I51"/>
  <sheetViews>
    <sheetView showGridLines="0" showZeros="0" workbookViewId="0" topLeftCell="A1">
      <selection activeCell="A1" sqref="A1:I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ht="12.75">
      <c r="AB2" s="7" t="s">
        <v>324</v>
      </c>
    </row>
    <row r="3" spans="4:28" ht="15.75">
      <c r="D3" s="5" t="s">
        <v>20</v>
      </c>
      <c r="AB3" s="9" t="s">
        <v>22</v>
      </c>
    </row>
    <row r="4" spans="4:28" ht="22.5">
      <c r="D4" s="8" t="s">
        <v>323</v>
      </c>
      <c r="U4" s="10" t="s">
        <v>592</v>
      </c>
      <c r="Y4" s="182" t="s">
        <v>594</v>
      </c>
      <c r="Z4" s="182"/>
      <c r="AA4" s="182"/>
      <c r="AB4" s="182"/>
    </row>
    <row r="5" spans="21:28" ht="14.25">
      <c r="U5" s="10" t="s">
        <v>593</v>
      </c>
      <c r="Y5" s="183"/>
      <c r="Z5" s="183"/>
      <c r="AA5" s="183"/>
      <c r="AB5" s="183"/>
    </row>
    <row r="6" spans="1:28" ht="15.75">
      <c r="A6" s="180" t="s">
        <v>23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</row>
    <row r="8" spans="1:28" ht="14.25">
      <c r="A8" s="2" t="s">
        <v>330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0" t="s">
        <v>1</v>
      </c>
      <c r="AA8" s="181"/>
      <c r="AB8" s="181"/>
    </row>
    <row r="10" spans="1:28" ht="14.25">
      <c r="A10" s="2" t="s">
        <v>329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2" t="s">
        <v>3</v>
      </c>
      <c r="AA10" s="181"/>
      <c r="AB10" s="181"/>
    </row>
    <row r="11" ht="12.75">
      <c r="A11" s="110"/>
    </row>
    <row r="12" spans="1:28" ht="14.25">
      <c r="A12" s="177" t="s">
        <v>328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</row>
    <row r="13" ht="12.75">
      <c r="A13" s="2"/>
    </row>
    <row r="14" spans="1:28" ht="14.25">
      <c r="A14" s="177" t="s">
        <v>327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</row>
    <row r="15" ht="12.75">
      <c r="A15" s="2"/>
    </row>
    <row r="16" spans="1:28" ht="14.25">
      <c r="A16" s="177" t="s">
        <v>331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</row>
    <row r="17" spans="1:28" ht="13.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ht="13.5" thickTop="1"/>
    <row r="19" spans="1:28" ht="15.75">
      <c r="A19" s="180" t="s">
        <v>326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</row>
    <row r="20" spans="1:28" ht="14.25" customHeight="1">
      <c r="A20" s="179" t="s">
        <v>332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</row>
    <row r="21" ht="13.5" customHeight="1"/>
    <row r="22" ht="12.75">
      <c r="A22" s="2" t="s">
        <v>333</v>
      </c>
    </row>
    <row r="23" spans="2:28" ht="14.25" customHeight="1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2:28" ht="14.2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6" spans="1:28" ht="14.25">
      <c r="A26" s="2" t="s">
        <v>334</v>
      </c>
      <c r="F26" s="184"/>
      <c r="G26" s="184"/>
      <c r="H26" s="184"/>
      <c r="I26" s="184"/>
      <c r="J26" s="184"/>
      <c r="K26" s="184"/>
      <c r="L26" s="184"/>
      <c r="M26" s="184"/>
      <c r="N26" s="2" t="s">
        <v>336</v>
      </c>
      <c r="T26" s="184"/>
      <c r="U26" s="184"/>
      <c r="W26" s="2" t="s">
        <v>335</v>
      </c>
      <c r="Z26" s="184"/>
      <c r="AA26" s="184"/>
      <c r="AB26" s="184"/>
    </row>
    <row r="28" spans="1:28" ht="14.25" customHeight="1">
      <c r="A28" s="2" t="s">
        <v>337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6:28" ht="14.25" customHeight="1"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6:28" ht="14.25" customHeight="1"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ht="12.75" customHeight="1">
      <c r="A31" s="2" t="s">
        <v>338</v>
      </c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6:28" ht="12.75" customHeight="1"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6:28" ht="12.75" customHeight="1"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ht="12.75" customHeight="1">
      <c r="A34" s="2" t="s">
        <v>339</v>
      </c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6:28" ht="12.75" customHeight="1"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6:28" ht="12.75" customHeight="1"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ht="12.75">
      <c r="A37" s="2" t="s">
        <v>340</v>
      </c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6:28" ht="12.75"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6:28" ht="12.75"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ht="12.75">
      <c r="A40" s="2" t="s">
        <v>341</v>
      </c>
    </row>
    <row r="41" spans="2:28" ht="14.25" customHeight="1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2:28" ht="14.25" customHeight="1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2:28" ht="14.25" customHeight="1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ht="12.75">
      <c r="A44" s="2" t="s">
        <v>342</v>
      </c>
    </row>
    <row r="45" spans="2:28" ht="12.75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2:28" ht="12.75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2:28" ht="12.75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ht="12.75">
      <c r="A48" s="2" t="s">
        <v>343</v>
      </c>
    </row>
    <row r="49" spans="2:28" ht="12.75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2:28" ht="12.75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2:35" ht="12.7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I51" s="2"/>
    </row>
  </sheetData>
  <sheetProtection sheet="1" objects="1" scenarios="1"/>
  <mergeCells count="28">
    <mergeCell ref="F31:AB33"/>
    <mergeCell ref="F34:AB36"/>
    <mergeCell ref="A1:I1"/>
    <mergeCell ref="L1:T1"/>
    <mergeCell ref="Y4:AB4"/>
    <mergeCell ref="Y5:AB5"/>
    <mergeCell ref="F26:M26"/>
    <mergeCell ref="Z26:AB26"/>
    <mergeCell ref="T26:U26"/>
    <mergeCell ref="F28:AB30"/>
    <mergeCell ref="A6:AB6"/>
    <mergeCell ref="A19:AB19"/>
    <mergeCell ref="AA10:AB10"/>
    <mergeCell ref="AA8:AB8"/>
    <mergeCell ref="F8:T8"/>
    <mergeCell ref="F10:T10"/>
    <mergeCell ref="N12:AB12"/>
    <mergeCell ref="A12:M12"/>
    <mergeCell ref="A14:M14"/>
    <mergeCell ref="N14:AB14"/>
    <mergeCell ref="A16:M16"/>
    <mergeCell ref="N16:AB16"/>
    <mergeCell ref="A20:AB20"/>
    <mergeCell ref="B23:AB24"/>
    <mergeCell ref="F37:AB39"/>
    <mergeCell ref="B41:AB43"/>
    <mergeCell ref="B45:AB47"/>
    <mergeCell ref="B49:AB51"/>
  </mergeCells>
  <hyperlinks>
    <hyperlink ref="A1" location="'Main Menu'!A1" display="Click here to return to Main Menu"/>
    <hyperlink ref="L1:T1" location="'S-1_C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3"/>
  <headerFooter alignWithMargins="0">
    <oddFooter>&amp;CPage &amp;P of &amp;N</oddFooter>
  </headerFooter>
  <legacyDrawing r:id="rId2"/>
  <oleObjects>
    <oleObject progId="Word.Picture.8" shapeId="412156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70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325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79" t="s">
        <v>332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ht="12.75" customHeight="1"/>
    <row r="6" ht="13.5" customHeight="1">
      <c r="A6" s="2" t="s">
        <v>345</v>
      </c>
    </row>
    <row r="7" spans="2:28" ht="14.25" customHeight="1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2:28" ht="14.25" customHeight="1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2:28" ht="14.25" customHeight="1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2:28" ht="14.25" customHeight="1"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ht="12.75">
      <c r="A11" s="2" t="s">
        <v>344</v>
      </c>
    </row>
    <row r="12" spans="2:28" ht="12.75"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2:28" ht="12.75"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2:28" ht="12.75"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2:28" ht="12.75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ht="14.25">
      <c r="A16" s="2" t="s">
        <v>346</v>
      </c>
      <c r="F16" s="184"/>
      <c r="G16" s="184"/>
      <c r="H16" s="184"/>
      <c r="I16" s="184"/>
      <c r="J16" s="184"/>
      <c r="K16" s="184"/>
      <c r="L16" s="184"/>
      <c r="M16" s="184"/>
      <c r="N16" s="2" t="s">
        <v>347</v>
      </c>
      <c r="T16" s="184"/>
      <c r="U16" s="184"/>
      <c r="W16" s="2" t="s">
        <v>348</v>
      </c>
      <c r="Z16" s="184"/>
      <c r="AA16" s="184"/>
      <c r="AB16" s="184"/>
    </row>
    <row r="18" spans="1:28" ht="14.25">
      <c r="A18" s="2" t="s">
        <v>349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</row>
    <row r="19" spans="2:3" ht="12.75">
      <c r="B19" s="2"/>
      <c r="C19" s="2"/>
    </row>
    <row r="20" spans="1:3" ht="12.75">
      <c r="A20" s="2" t="s">
        <v>351</v>
      </c>
      <c r="B20" s="2"/>
      <c r="C20" s="2"/>
    </row>
    <row r="21" spans="2:28" ht="14.25" customHeight="1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2:28" ht="14.25" customHeight="1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2:28" ht="14.25" customHeight="1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2:28" ht="14.2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2:28" ht="14.25" customHeight="1"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2:28" ht="14.25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2:28" ht="14.25" customHeight="1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2:28" ht="14.25" customHeight="1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2:28" ht="14.25" customHeight="1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2:28" ht="14.25" customHeight="1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2:28" ht="14.25" customHeight="1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2:28" ht="14.25" customHeight="1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2:28" ht="14.25" customHeight="1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2:28" ht="14.25" customHeight="1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3" ht="12.75">
      <c r="A35" s="2" t="s">
        <v>352</v>
      </c>
      <c r="B35" s="2"/>
      <c r="C35" s="2"/>
    </row>
    <row r="36" spans="2:28" ht="14.25" customHeight="1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2:28" ht="14.25" customHeight="1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2:28" ht="14.25" customHeight="1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2:28" ht="14.25" customHeight="1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2:28" ht="14.25" customHeight="1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2:28" ht="14.25" customHeight="1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2:28" ht="14.25" customHeight="1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2:28" ht="14.25" customHeight="1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2:28" ht="14.25" customHeight="1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2:28" ht="14.25" customHeight="1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2:28" ht="14.25" customHeight="1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2:28" ht="14.25" customHeight="1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2:28" ht="14.25" customHeight="1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2:28" ht="14.25" customHeight="1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2:3" ht="12.75">
      <c r="B50" s="2"/>
      <c r="C50" s="2"/>
    </row>
    <row r="51" spans="1:28" ht="14.25">
      <c r="A51" s="2" t="s">
        <v>350</v>
      </c>
      <c r="B51" s="2"/>
      <c r="C51" s="2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</sheetData>
  <sheetProtection sheet="1" objects="1" scenarios="1"/>
  <mergeCells count="13">
    <mergeCell ref="A1:I1"/>
    <mergeCell ref="L1:T1"/>
    <mergeCell ref="A3:AB3"/>
    <mergeCell ref="B12:AB15"/>
    <mergeCell ref="A4:AB4"/>
    <mergeCell ref="K18:AB18"/>
    <mergeCell ref="B7:AB10"/>
    <mergeCell ref="B36:AB49"/>
    <mergeCell ref="K51:AB51"/>
    <mergeCell ref="B21:AB34"/>
    <mergeCell ref="F16:M16"/>
    <mergeCell ref="T16:U16"/>
    <mergeCell ref="Z16:AB16"/>
  </mergeCells>
  <hyperlinks>
    <hyperlink ref="A1" location="'Main Menu'!A1" display="Click here to return to Main Menu"/>
    <hyperlink ref="L1:T1" location="'S-1_C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69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" width="3.140625" style="0" customWidth="1"/>
    <col min="2" max="2" width="3.140625" style="112" customWidth="1"/>
    <col min="3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1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5.7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ht="15.75">
      <c r="A5" s="167" t="s">
        <v>322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</row>
    <row r="6" ht="12.75" customHeight="1" thickBot="1"/>
    <row r="7" spans="1:28" s="2" customFormat="1" ht="12">
      <c r="A7" s="224"/>
      <c r="B7" s="220"/>
      <c r="C7" s="220"/>
      <c r="D7" s="220"/>
      <c r="E7" s="220"/>
      <c r="F7" s="227" t="s">
        <v>410</v>
      </c>
      <c r="G7" s="227"/>
      <c r="H7" s="227"/>
      <c r="I7" s="227"/>
      <c r="J7" s="227"/>
      <c r="K7" s="227"/>
      <c r="L7" s="227"/>
      <c r="M7" s="227"/>
      <c r="N7" s="227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 t="s">
        <v>398</v>
      </c>
      <c r="AA7" s="220"/>
      <c r="AB7" s="225"/>
    </row>
    <row r="8" spans="1:28" s="2" customFormat="1" ht="12">
      <c r="A8" s="222" t="s">
        <v>375</v>
      </c>
      <c r="B8" s="223"/>
      <c r="C8" s="223"/>
      <c r="D8" s="223"/>
      <c r="E8" s="223"/>
      <c r="F8" s="223" t="s">
        <v>402</v>
      </c>
      <c r="G8" s="223"/>
      <c r="H8" s="223" t="s">
        <v>402</v>
      </c>
      <c r="I8" s="223"/>
      <c r="J8" s="223" t="s">
        <v>402</v>
      </c>
      <c r="K8" s="223"/>
      <c r="L8" s="223" t="s">
        <v>402</v>
      </c>
      <c r="M8" s="223"/>
      <c r="N8" s="223"/>
      <c r="O8" s="223" t="s">
        <v>408</v>
      </c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 t="s">
        <v>411</v>
      </c>
      <c r="AA8" s="223"/>
      <c r="AB8" s="226"/>
    </row>
    <row r="9" spans="1:28" s="2" customFormat="1" ht="12">
      <c r="A9" s="222" t="s">
        <v>412</v>
      </c>
      <c r="B9" s="223"/>
      <c r="C9" s="223"/>
      <c r="D9" s="223"/>
      <c r="E9" s="223"/>
      <c r="F9" s="223" t="s">
        <v>403</v>
      </c>
      <c r="G9" s="223"/>
      <c r="H9" s="223" t="s">
        <v>404</v>
      </c>
      <c r="I9" s="223"/>
      <c r="J9" s="223" t="s">
        <v>405</v>
      </c>
      <c r="K9" s="223"/>
      <c r="L9" s="223" t="s">
        <v>407</v>
      </c>
      <c r="M9" s="223"/>
      <c r="N9" s="223"/>
      <c r="O9" s="223" t="s">
        <v>137</v>
      </c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 t="s">
        <v>369</v>
      </c>
      <c r="AA9" s="223"/>
      <c r="AB9" s="226"/>
    </row>
    <row r="10" spans="1:28" s="2" customFormat="1" ht="12.75" thickBot="1">
      <c r="A10" s="221"/>
      <c r="B10" s="218"/>
      <c r="C10" s="218"/>
      <c r="D10" s="218"/>
      <c r="E10" s="218"/>
      <c r="F10" s="207" t="s">
        <v>400</v>
      </c>
      <c r="G10" s="207"/>
      <c r="H10" s="207" t="s">
        <v>401</v>
      </c>
      <c r="I10" s="207"/>
      <c r="J10" s="207" t="s">
        <v>401</v>
      </c>
      <c r="K10" s="207"/>
      <c r="L10" s="207" t="s">
        <v>406</v>
      </c>
      <c r="M10" s="207"/>
      <c r="N10" s="207"/>
      <c r="O10" s="207" t="s">
        <v>409</v>
      </c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18" t="s">
        <v>399</v>
      </c>
      <c r="AA10" s="218"/>
      <c r="AB10" s="219"/>
    </row>
    <row r="11" spans="1:28" ht="12.75">
      <c r="A11" s="117" t="s">
        <v>376</v>
      </c>
      <c r="B11" s="118" t="s">
        <v>375</v>
      </c>
      <c r="C11" s="119"/>
      <c r="D11" s="119"/>
      <c r="E11" s="120"/>
      <c r="F11" s="208"/>
      <c r="G11" s="208"/>
      <c r="H11" s="208"/>
      <c r="I11" s="208"/>
      <c r="J11" s="208"/>
      <c r="K11" s="208"/>
      <c r="L11" s="208"/>
      <c r="M11" s="208"/>
      <c r="N11" s="208"/>
      <c r="O11" s="209"/>
      <c r="P11" s="210"/>
      <c r="Q11" s="210"/>
      <c r="R11" s="210"/>
      <c r="S11" s="210"/>
      <c r="T11" s="210"/>
      <c r="U11" s="210"/>
      <c r="V11" s="210"/>
      <c r="W11" s="210"/>
      <c r="X11" s="210"/>
      <c r="Y11" s="211"/>
      <c r="Z11" s="215"/>
      <c r="AA11" s="216"/>
      <c r="AB11" s="217"/>
    </row>
    <row r="12" spans="1:28" ht="12.75">
      <c r="A12" s="121"/>
      <c r="B12" s="122" t="s">
        <v>353</v>
      </c>
      <c r="C12" s="42"/>
      <c r="D12" s="42"/>
      <c r="E12" s="123"/>
      <c r="F12" s="200"/>
      <c r="G12" s="200"/>
      <c r="H12" s="200"/>
      <c r="I12" s="200"/>
      <c r="J12" s="200"/>
      <c r="K12" s="200"/>
      <c r="L12" s="200"/>
      <c r="M12" s="200"/>
      <c r="N12" s="200"/>
      <c r="O12" s="212"/>
      <c r="P12" s="213"/>
      <c r="Q12" s="213"/>
      <c r="R12" s="213"/>
      <c r="S12" s="213"/>
      <c r="T12" s="213"/>
      <c r="U12" s="213"/>
      <c r="V12" s="213"/>
      <c r="W12" s="213"/>
      <c r="X12" s="213"/>
      <c r="Y12" s="214"/>
      <c r="Z12" s="196"/>
      <c r="AA12" s="197"/>
      <c r="AB12" s="198"/>
    </row>
    <row r="13" spans="1:28" ht="12.75">
      <c r="A13" s="124" t="s">
        <v>374</v>
      </c>
      <c r="B13" s="125" t="s">
        <v>375</v>
      </c>
      <c r="C13" s="126"/>
      <c r="D13" s="126"/>
      <c r="E13" s="127"/>
      <c r="F13" s="199"/>
      <c r="G13" s="199"/>
      <c r="H13" s="199"/>
      <c r="I13" s="199"/>
      <c r="J13" s="199"/>
      <c r="K13" s="199"/>
      <c r="L13" s="199"/>
      <c r="M13" s="199"/>
      <c r="N13" s="199"/>
      <c r="O13" s="190"/>
      <c r="P13" s="191"/>
      <c r="Q13" s="191"/>
      <c r="R13" s="191"/>
      <c r="S13" s="191"/>
      <c r="T13" s="191"/>
      <c r="U13" s="191"/>
      <c r="V13" s="191"/>
      <c r="W13" s="191"/>
      <c r="X13" s="191"/>
      <c r="Y13" s="159"/>
      <c r="Z13" s="193"/>
      <c r="AA13" s="194"/>
      <c r="AB13" s="195"/>
    </row>
    <row r="14" spans="1:28" ht="12.75">
      <c r="A14" s="121"/>
      <c r="B14" s="122" t="s">
        <v>354</v>
      </c>
      <c r="C14" s="42"/>
      <c r="D14" s="42"/>
      <c r="E14" s="123"/>
      <c r="F14" s="200"/>
      <c r="G14" s="200"/>
      <c r="H14" s="200"/>
      <c r="I14" s="200"/>
      <c r="J14" s="200"/>
      <c r="K14" s="200"/>
      <c r="L14" s="200"/>
      <c r="M14" s="200"/>
      <c r="N14" s="200"/>
      <c r="O14" s="160"/>
      <c r="P14" s="158"/>
      <c r="Q14" s="158"/>
      <c r="R14" s="158"/>
      <c r="S14" s="158"/>
      <c r="T14" s="158"/>
      <c r="U14" s="158"/>
      <c r="V14" s="158"/>
      <c r="W14" s="158"/>
      <c r="X14" s="158"/>
      <c r="Y14" s="192"/>
      <c r="Z14" s="196"/>
      <c r="AA14" s="197"/>
      <c r="AB14" s="198"/>
    </row>
    <row r="15" spans="1:28" ht="12.75">
      <c r="A15" s="124" t="s">
        <v>373</v>
      </c>
      <c r="B15" s="125" t="s">
        <v>372</v>
      </c>
      <c r="C15" s="126"/>
      <c r="D15" s="126"/>
      <c r="E15" s="127"/>
      <c r="F15" s="199"/>
      <c r="G15" s="199"/>
      <c r="H15" s="199"/>
      <c r="I15" s="199"/>
      <c r="J15" s="199"/>
      <c r="K15" s="199"/>
      <c r="L15" s="199"/>
      <c r="M15" s="199"/>
      <c r="N15" s="199"/>
      <c r="O15" s="190"/>
      <c r="P15" s="191"/>
      <c r="Q15" s="191"/>
      <c r="R15" s="191"/>
      <c r="S15" s="191"/>
      <c r="T15" s="191"/>
      <c r="U15" s="191"/>
      <c r="V15" s="191"/>
      <c r="W15" s="191"/>
      <c r="X15" s="191"/>
      <c r="Y15" s="159"/>
      <c r="Z15" s="193"/>
      <c r="AA15" s="194"/>
      <c r="AB15" s="195"/>
    </row>
    <row r="16" spans="1:28" ht="12.75">
      <c r="A16" s="121"/>
      <c r="B16" s="122" t="s">
        <v>355</v>
      </c>
      <c r="C16" s="42"/>
      <c r="D16" s="42"/>
      <c r="E16" s="123"/>
      <c r="F16" s="200"/>
      <c r="G16" s="200"/>
      <c r="H16" s="200"/>
      <c r="I16" s="200"/>
      <c r="J16" s="200"/>
      <c r="K16" s="200"/>
      <c r="L16" s="200"/>
      <c r="M16" s="200"/>
      <c r="N16" s="200"/>
      <c r="O16" s="160"/>
      <c r="P16" s="158"/>
      <c r="Q16" s="158"/>
      <c r="R16" s="158"/>
      <c r="S16" s="158"/>
      <c r="T16" s="158"/>
      <c r="U16" s="158"/>
      <c r="V16" s="158"/>
      <c r="W16" s="158"/>
      <c r="X16" s="158"/>
      <c r="Y16" s="192"/>
      <c r="Z16" s="196"/>
      <c r="AA16" s="197"/>
      <c r="AB16" s="198"/>
    </row>
    <row r="17" spans="1:28" ht="12.75">
      <c r="A17" s="124" t="s">
        <v>371</v>
      </c>
      <c r="B17" s="125" t="s">
        <v>369</v>
      </c>
      <c r="C17" s="126"/>
      <c r="D17" s="126"/>
      <c r="E17" s="127"/>
      <c r="F17" s="199"/>
      <c r="G17" s="199"/>
      <c r="H17" s="199"/>
      <c r="I17" s="199"/>
      <c r="J17" s="199"/>
      <c r="K17" s="199"/>
      <c r="L17" s="199"/>
      <c r="M17" s="199"/>
      <c r="N17" s="199"/>
      <c r="O17" s="190"/>
      <c r="P17" s="191"/>
      <c r="Q17" s="191"/>
      <c r="R17" s="191"/>
      <c r="S17" s="191"/>
      <c r="T17" s="191"/>
      <c r="U17" s="191"/>
      <c r="V17" s="191"/>
      <c r="W17" s="191"/>
      <c r="X17" s="191"/>
      <c r="Y17" s="159"/>
      <c r="Z17" s="193"/>
      <c r="AA17" s="194"/>
      <c r="AB17" s="195"/>
    </row>
    <row r="18" spans="1:28" ht="12.75">
      <c r="A18" s="121"/>
      <c r="B18" s="122" t="s">
        <v>357</v>
      </c>
      <c r="C18" s="42"/>
      <c r="D18" s="42"/>
      <c r="E18" s="123"/>
      <c r="F18" s="200"/>
      <c r="G18" s="200"/>
      <c r="H18" s="200"/>
      <c r="I18" s="200"/>
      <c r="J18" s="200"/>
      <c r="K18" s="200"/>
      <c r="L18" s="200"/>
      <c r="M18" s="200"/>
      <c r="N18" s="200"/>
      <c r="O18" s="160"/>
      <c r="P18" s="158"/>
      <c r="Q18" s="158"/>
      <c r="R18" s="158"/>
      <c r="S18" s="158"/>
      <c r="T18" s="158"/>
      <c r="U18" s="158"/>
      <c r="V18" s="158"/>
      <c r="W18" s="158"/>
      <c r="X18" s="158"/>
      <c r="Y18" s="192"/>
      <c r="Z18" s="196"/>
      <c r="AA18" s="197"/>
      <c r="AB18" s="198"/>
    </row>
    <row r="19" spans="1:28" ht="12.75">
      <c r="A19" s="124" t="s">
        <v>370</v>
      </c>
      <c r="B19" s="125" t="s">
        <v>369</v>
      </c>
      <c r="C19" s="126"/>
      <c r="D19" s="126"/>
      <c r="E19" s="127"/>
      <c r="F19" s="199"/>
      <c r="G19" s="199"/>
      <c r="H19" s="199"/>
      <c r="I19" s="199"/>
      <c r="J19" s="199"/>
      <c r="K19" s="199"/>
      <c r="L19" s="199"/>
      <c r="M19" s="199"/>
      <c r="N19" s="199"/>
      <c r="O19" s="190"/>
      <c r="P19" s="191"/>
      <c r="Q19" s="191"/>
      <c r="R19" s="191"/>
      <c r="S19" s="191"/>
      <c r="T19" s="191"/>
      <c r="U19" s="191"/>
      <c r="V19" s="191"/>
      <c r="W19" s="191"/>
      <c r="X19" s="191"/>
      <c r="Y19" s="159"/>
      <c r="Z19" s="193"/>
      <c r="AA19" s="194"/>
      <c r="AB19" s="195"/>
    </row>
    <row r="20" spans="1:28" ht="12.75">
      <c r="A20" s="121"/>
      <c r="B20" s="122" t="s">
        <v>356</v>
      </c>
      <c r="C20" s="42"/>
      <c r="D20" s="42"/>
      <c r="E20" s="123"/>
      <c r="F20" s="200"/>
      <c r="G20" s="200"/>
      <c r="H20" s="200"/>
      <c r="I20" s="200"/>
      <c r="J20" s="200"/>
      <c r="K20" s="200"/>
      <c r="L20" s="200"/>
      <c r="M20" s="200"/>
      <c r="N20" s="200"/>
      <c r="O20" s="160"/>
      <c r="P20" s="158"/>
      <c r="Q20" s="158"/>
      <c r="R20" s="158"/>
      <c r="S20" s="158"/>
      <c r="T20" s="158"/>
      <c r="U20" s="158"/>
      <c r="V20" s="158"/>
      <c r="W20" s="158"/>
      <c r="X20" s="158"/>
      <c r="Y20" s="192"/>
      <c r="Z20" s="196"/>
      <c r="AA20" s="197"/>
      <c r="AB20" s="198"/>
    </row>
    <row r="21" spans="1:28" ht="12.75">
      <c r="A21" s="124" t="s">
        <v>368</v>
      </c>
      <c r="B21" s="125" t="s">
        <v>367</v>
      </c>
      <c r="C21" s="126"/>
      <c r="D21" s="126"/>
      <c r="E21" s="127"/>
      <c r="F21" s="199"/>
      <c r="G21" s="199"/>
      <c r="H21" s="199"/>
      <c r="I21" s="199"/>
      <c r="J21" s="199"/>
      <c r="K21" s="199"/>
      <c r="L21" s="199"/>
      <c r="M21" s="199"/>
      <c r="N21" s="199"/>
      <c r="O21" s="190"/>
      <c r="P21" s="191"/>
      <c r="Q21" s="191"/>
      <c r="R21" s="191"/>
      <c r="S21" s="191"/>
      <c r="T21" s="191"/>
      <c r="U21" s="191"/>
      <c r="V21" s="191"/>
      <c r="W21" s="191"/>
      <c r="X21" s="191"/>
      <c r="Y21" s="159"/>
      <c r="Z21" s="201"/>
      <c r="AA21" s="202"/>
      <c r="AB21" s="203"/>
    </row>
    <row r="22" spans="1:28" ht="12.75">
      <c r="A22" s="121"/>
      <c r="B22" s="122" t="s">
        <v>358</v>
      </c>
      <c r="C22" s="42"/>
      <c r="D22" s="42"/>
      <c r="E22" s="123"/>
      <c r="F22" s="200"/>
      <c r="G22" s="200"/>
      <c r="H22" s="200"/>
      <c r="I22" s="200"/>
      <c r="J22" s="200"/>
      <c r="K22" s="200"/>
      <c r="L22" s="200"/>
      <c r="M22" s="200"/>
      <c r="N22" s="200"/>
      <c r="O22" s="160"/>
      <c r="P22" s="158"/>
      <c r="Q22" s="158"/>
      <c r="R22" s="158"/>
      <c r="S22" s="158"/>
      <c r="T22" s="158"/>
      <c r="U22" s="158"/>
      <c r="V22" s="158"/>
      <c r="W22" s="158"/>
      <c r="X22" s="158"/>
      <c r="Y22" s="192"/>
      <c r="Z22" s="204"/>
      <c r="AA22" s="205"/>
      <c r="AB22" s="206"/>
    </row>
    <row r="23" spans="1:28" ht="12.75">
      <c r="A23" s="124" t="s">
        <v>366</v>
      </c>
      <c r="B23" s="125" t="s">
        <v>365</v>
      </c>
      <c r="C23" s="126"/>
      <c r="D23" s="126"/>
      <c r="E23" s="127"/>
      <c r="F23" s="199"/>
      <c r="G23" s="199"/>
      <c r="H23" s="199"/>
      <c r="I23" s="199"/>
      <c r="J23" s="199"/>
      <c r="K23" s="199"/>
      <c r="L23" s="199"/>
      <c r="M23" s="199"/>
      <c r="N23" s="199"/>
      <c r="O23" s="190"/>
      <c r="P23" s="191"/>
      <c r="Q23" s="191"/>
      <c r="R23" s="191"/>
      <c r="S23" s="191"/>
      <c r="T23" s="191"/>
      <c r="U23" s="191"/>
      <c r="V23" s="191"/>
      <c r="W23" s="191"/>
      <c r="X23" s="191"/>
      <c r="Y23" s="159"/>
      <c r="Z23" s="201"/>
      <c r="AA23" s="202"/>
      <c r="AB23" s="203"/>
    </row>
    <row r="24" spans="1:28" ht="12.75">
      <c r="A24" s="121"/>
      <c r="B24" s="122" t="s">
        <v>359</v>
      </c>
      <c r="C24" s="42"/>
      <c r="D24" s="42"/>
      <c r="E24" s="123"/>
      <c r="F24" s="200"/>
      <c r="G24" s="200"/>
      <c r="H24" s="200"/>
      <c r="I24" s="200"/>
      <c r="J24" s="200"/>
      <c r="K24" s="200"/>
      <c r="L24" s="200"/>
      <c r="M24" s="200"/>
      <c r="N24" s="200"/>
      <c r="O24" s="160"/>
      <c r="P24" s="158"/>
      <c r="Q24" s="158"/>
      <c r="R24" s="158"/>
      <c r="S24" s="158"/>
      <c r="T24" s="158"/>
      <c r="U24" s="158"/>
      <c r="V24" s="158"/>
      <c r="W24" s="158"/>
      <c r="X24" s="158"/>
      <c r="Y24" s="192"/>
      <c r="Z24" s="204"/>
      <c r="AA24" s="205"/>
      <c r="AB24" s="206"/>
    </row>
    <row r="25" spans="1:28" ht="12.75">
      <c r="A25" s="124" t="s">
        <v>364</v>
      </c>
      <c r="B25" s="125" t="s">
        <v>363</v>
      </c>
      <c r="C25" s="126"/>
      <c r="D25" s="126"/>
      <c r="E25" s="127"/>
      <c r="F25" s="199"/>
      <c r="G25" s="199"/>
      <c r="H25" s="199"/>
      <c r="I25" s="199"/>
      <c r="J25" s="199"/>
      <c r="K25" s="199"/>
      <c r="L25" s="199"/>
      <c r="M25" s="199"/>
      <c r="N25" s="199"/>
      <c r="O25" s="190"/>
      <c r="P25" s="191"/>
      <c r="Q25" s="191"/>
      <c r="R25" s="191"/>
      <c r="S25" s="191"/>
      <c r="T25" s="191"/>
      <c r="U25" s="191"/>
      <c r="V25" s="191"/>
      <c r="W25" s="191"/>
      <c r="X25" s="191"/>
      <c r="Y25" s="159"/>
      <c r="Z25" s="201"/>
      <c r="AA25" s="202"/>
      <c r="AB25" s="203"/>
    </row>
    <row r="26" spans="1:28" ht="12.75">
      <c r="A26" s="121"/>
      <c r="B26" s="122" t="s">
        <v>360</v>
      </c>
      <c r="C26" s="42"/>
      <c r="D26" s="42"/>
      <c r="E26" s="123"/>
      <c r="F26" s="200"/>
      <c r="G26" s="200"/>
      <c r="H26" s="200"/>
      <c r="I26" s="200"/>
      <c r="J26" s="200"/>
      <c r="K26" s="200"/>
      <c r="L26" s="200"/>
      <c r="M26" s="200"/>
      <c r="N26" s="200"/>
      <c r="O26" s="160"/>
      <c r="P26" s="158"/>
      <c r="Q26" s="158"/>
      <c r="R26" s="158"/>
      <c r="S26" s="158"/>
      <c r="T26" s="158"/>
      <c r="U26" s="158"/>
      <c r="V26" s="158"/>
      <c r="W26" s="158"/>
      <c r="X26" s="158"/>
      <c r="Y26" s="192"/>
      <c r="Z26" s="204"/>
      <c r="AA26" s="205"/>
      <c r="AB26" s="206"/>
    </row>
    <row r="27" spans="1:28" ht="12.75">
      <c r="A27" s="124" t="s">
        <v>362</v>
      </c>
      <c r="B27" s="125" t="s">
        <v>361</v>
      </c>
      <c r="C27" s="126"/>
      <c r="D27" s="126"/>
      <c r="E27" s="127"/>
      <c r="F27" s="199"/>
      <c r="G27" s="199"/>
      <c r="H27" s="199"/>
      <c r="I27" s="199"/>
      <c r="J27" s="199"/>
      <c r="K27" s="199"/>
      <c r="L27" s="199"/>
      <c r="M27" s="199"/>
      <c r="N27" s="199"/>
      <c r="O27" s="190"/>
      <c r="P27" s="191"/>
      <c r="Q27" s="191"/>
      <c r="R27" s="191"/>
      <c r="S27" s="191"/>
      <c r="T27" s="191"/>
      <c r="U27" s="191"/>
      <c r="V27" s="191"/>
      <c r="W27" s="191"/>
      <c r="X27" s="191"/>
      <c r="Y27" s="159"/>
      <c r="Z27" s="201"/>
      <c r="AA27" s="202"/>
      <c r="AB27" s="203"/>
    </row>
    <row r="28" spans="1:28" ht="12.75">
      <c r="A28" s="121"/>
      <c r="B28" s="122" t="s">
        <v>358</v>
      </c>
      <c r="C28" s="42"/>
      <c r="D28" s="42"/>
      <c r="E28" s="123"/>
      <c r="F28" s="200"/>
      <c r="G28" s="200"/>
      <c r="H28" s="200"/>
      <c r="I28" s="200"/>
      <c r="J28" s="200"/>
      <c r="K28" s="200"/>
      <c r="L28" s="200"/>
      <c r="M28" s="200"/>
      <c r="N28" s="200"/>
      <c r="O28" s="160"/>
      <c r="P28" s="158"/>
      <c r="Q28" s="158"/>
      <c r="R28" s="158"/>
      <c r="S28" s="158"/>
      <c r="T28" s="158"/>
      <c r="U28" s="158"/>
      <c r="V28" s="158"/>
      <c r="W28" s="158"/>
      <c r="X28" s="158"/>
      <c r="Y28" s="192"/>
      <c r="Z28" s="204"/>
      <c r="AA28" s="205"/>
      <c r="AB28" s="206"/>
    </row>
    <row r="29" spans="1:28" ht="12.75">
      <c r="A29" s="124" t="s">
        <v>377</v>
      </c>
      <c r="B29" s="125" t="s">
        <v>361</v>
      </c>
      <c r="C29" s="126"/>
      <c r="D29" s="126"/>
      <c r="E29" s="127"/>
      <c r="F29" s="199"/>
      <c r="G29" s="199"/>
      <c r="H29" s="199"/>
      <c r="I29" s="199"/>
      <c r="J29" s="199"/>
      <c r="K29" s="199"/>
      <c r="L29" s="199"/>
      <c r="M29" s="199"/>
      <c r="N29" s="199"/>
      <c r="O29" s="190"/>
      <c r="P29" s="191"/>
      <c r="Q29" s="191"/>
      <c r="R29" s="191"/>
      <c r="S29" s="191"/>
      <c r="T29" s="191"/>
      <c r="U29" s="191"/>
      <c r="V29" s="191"/>
      <c r="W29" s="191"/>
      <c r="X29" s="191"/>
      <c r="Y29" s="159"/>
      <c r="Z29" s="193"/>
      <c r="AA29" s="194"/>
      <c r="AB29" s="195"/>
    </row>
    <row r="30" spans="1:28" ht="12.75">
      <c r="A30" s="121"/>
      <c r="B30" s="122" t="s">
        <v>378</v>
      </c>
      <c r="C30" s="42"/>
      <c r="D30" s="42"/>
      <c r="E30" s="123"/>
      <c r="F30" s="200"/>
      <c r="G30" s="200"/>
      <c r="H30" s="200"/>
      <c r="I30" s="200"/>
      <c r="J30" s="200"/>
      <c r="K30" s="200"/>
      <c r="L30" s="200"/>
      <c r="M30" s="200"/>
      <c r="N30" s="200"/>
      <c r="O30" s="160"/>
      <c r="P30" s="158"/>
      <c r="Q30" s="158"/>
      <c r="R30" s="158"/>
      <c r="S30" s="158"/>
      <c r="T30" s="158"/>
      <c r="U30" s="158"/>
      <c r="V30" s="158"/>
      <c r="W30" s="158"/>
      <c r="X30" s="158"/>
      <c r="Y30" s="192"/>
      <c r="Z30" s="196"/>
      <c r="AA30" s="197"/>
      <c r="AB30" s="198"/>
    </row>
    <row r="31" spans="1:28" ht="12.75">
      <c r="A31" s="124" t="s">
        <v>379</v>
      </c>
      <c r="B31" s="125" t="s">
        <v>382</v>
      </c>
      <c r="C31" s="126"/>
      <c r="D31" s="126"/>
      <c r="E31" s="127"/>
      <c r="F31" s="199"/>
      <c r="G31" s="199"/>
      <c r="H31" s="199"/>
      <c r="I31" s="199"/>
      <c r="J31" s="199"/>
      <c r="K31" s="199"/>
      <c r="L31" s="199"/>
      <c r="M31" s="199"/>
      <c r="N31" s="199"/>
      <c r="O31" s="190"/>
      <c r="P31" s="191"/>
      <c r="Q31" s="191"/>
      <c r="R31" s="191"/>
      <c r="S31" s="191"/>
      <c r="T31" s="191"/>
      <c r="U31" s="191"/>
      <c r="V31" s="191"/>
      <c r="W31" s="191"/>
      <c r="X31" s="191"/>
      <c r="Y31" s="159"/>
      <c r="Z31" s="193"/>
      <c r="AA31" s="194"/>
      <c r="AB31" s="195"/>
    </row>
    <row r="32" spans="1:28" ht="12.75">
      <c r="A32" s="121"/>
      <c r="B32" s="122" t="s">
        <v>383</v>
      </c>
      <c r="C32" s="42"/>
      <c r="D32" s="42"/>
      <c r="E32" s="123"/>
      <c r="F32" s="200"/>
      <c r="G32" s="200"/>
      <c r="H32" s="200"/>
      <c r="I32" s="200"/>
      <c r="J32" s="200"/>
      <c r="K32" s="200"/>
      <c r="L32" s="200"/>
      <c r="M32" s="200"/>
      <c r="N32" s="200"/>
      <c r="O32" s="160"/>
      <c r="P32" s="158"/>
      <c r="Q32" s="158"/>
      <c r="R32" s="158"/>
      <c r="S32" s="158"/>
      <c r="T32" s="158"/>
      <c r="U32" s="158"/>
      <c r="V32" s="158"/>
      <c r="W32" s="158"/>
      <c r="X32" s="158"/>
      <c r="Y32" s="192"/>
      <c r="Z32" s="196"/>
      <c r="AA32" s="197"/>
      <c r="AB32" s="198"/>
    </row>
    <row r="33" spans="1:28" ht="12.75">
      <c r="A33" s="124" t="s">
        <v>381</v>
      </c>
      <c r="B33" s="125" t="s">
        <v>384</v>
      </c>
      <c r="C33" s="126"/>
      <c r="D33" s="126"/>
      <c r="E33" s="127"/>
      <c r="F33" s="199"/>
      <c r="G33" s="199"/>
      <c r="H33" s="199"/>
      <c r="I33" s="199"/>
      <c r="J33" s="199"/>
      <c r="K33" s="199"/>
      <c r="L33" s="199"/>
      <c r="M33" s="199"/>
      <c r="N33" s="199"/>
      <c r="O33" s="190"/>
      <c r="P33" s="191"/>
      <c r="Q33" s="191"/>
      <c r="R33" s="191"/>
      <c r="S33" s="191"/>
      <c r="T33" s="191"/>
      <c r="U33" s="191"/>
      <c r="V33" s="191"/>
      <c r="W33" s="191"/>
      <c r="X33" s="191"/>
      <c r="Y33" s="159"/>
      <c r="Z33" s="193"/>
      <c r="AA33" s="194"/>
      <c r="AB33" s="195"/>
    </row>
    <row r="34" spans="1:28" ht="12.75">
      <c r="A34" s="121"/>
      <c r="B34" s="122" t="s">
        <v>385</v>
      </c>
      <c r="C34" s="42"/>
      <c r="D34" s="42"/>
      <c r="E34" s="123"/>
      <c r="F34" s="200"/>
      <c r="G34" s="200"/>
      <c r="H34" s="200"/>
      <c r="I34" s="200"/>
      <c r="J34" s="200"/>
      <c r="K34" s="200"/>
      <c r="L34" s="200"/>
      <c r="M34" s="200"/>
      <c r="N34" s="200"/>
      <c r="O34" s="160"/>
      <c r="P34" s="158"/>
      <c r="Q34" s="158"/>
      <c r="R34" s="158"/>
      <c r="S34" s="158"/>
      <c r="T34" s="158"/>
      <c r="U34" s="158"/>
      <c r="V34" s="158"/>
      <c r="W34" s="158"/>
      <c r="X34" s="158"/>
      <c r="Y34" s="192"/>
      <c r="Z34" s="196"/>
      <c r="AA34" s="197"/>
      <c r="AB34" s="198"/>
    </row>
    <row r="35" spans="1:28" ht="12.75">
      <c r="A35" s="124" t="s">
        <v>386</v>
      </c>
      <c r="B35" s="125" t="s">
        <v>380</v>
      </c>
      <c r="C35" s="126"/>
      <c r="D35" s="126"/>
      <c r="E35" s="127"/>
      <c r="F35" s="199"/>
      <c r="G35" s="199"/>
      <c r="H35" s="199"/>
      <c r="I35" s="199"/>
      <c r="J35" s="199"/>
      <c r="K35" s="199"/>
      <c r="L35" s="199"/>
      <c r="M35" s="199"/>
      <c r="N35" s="199"/>
      <c r="O35" s="190"/>
      <c r="P35" s="191"/>
      <c r="Q35" s="191"/>
      <c r="R35" s="191"/>
      <c r="S35" s="191"/>
      <c r="T35" s="191"/>
      <c r="U35" s="191"/>
      <c r="V35" s="191"/>
      <c r="W35" s="191"/>
      <c r="X35" s="191"/>
      <c r="Y35" s="159"/>
      <c r="Z35" s="193"/>
      <c r="AA35" s="194"/>
      <c r="AB35" s="195"/>
    </row>
    <row r="36" spans="1:28" ht="12.75">
      <c r="A36" s="121"/>
      <c r="B36" s="122" t="s">
        <v>359</v>
      </c>
      <c r="C36" s="42"/>
      <c r="D36" s="42"/>
      <c r="E36" s="123"/>
      <c r="F36" s="200"/>
      <c r="G36" s="200"/>
      <c r="H36" s="200"/>
      <c r="I36" s="200"/>
      <c r="J36" s="200"/>
      <c r="K36" s="200"/>
      <c r="L36" s="200"/>
      <c r="M36" s="200"/>
      <c r="N36" s="200"/>
      <c r="O36" s="160"/>
      <c r="P36" s="158"/>
      <c r="Q36" s="158"/>
      <c r="R36" s="158"/>
      <c r="S36" s="158"/>
      <c r="T36" s="158"/>
      <c r="U36" s="158"/>
      <c r="V36" s="158"/>
      <c r="W36" s="158"/>
      <c r="X36" s="158"/>
      <c r="Y36" s="192"/>
      <c r="Z36" s="196"/>
      <c r="AA36" s="197"/>
      <c r="AB36" s="198"/>
    </row>
    <row r="37" spans="1:28" ht="12.75">
      <c r="A37" s="124" t="s">
        <v>387</v>
      </c>
      <c r="B37" s="125" t="s">
        <v>388</v>
      </c>
      <c r="C37" s="126"/>
      <c r="D37" s="126"/>
      <c r="E37" s="127"/>
      <c r="F37" s="199"/>
      <c r="G37" s="199"/>
      <c r="H37" s="199"/>
      <c r="I37" s="199"/>
      <c r="J37" s="199"/>
      <c r="K37" s="199"/>
      <c r="L37" s="199"/>
      <c r="M37" s="199"/>
      <c r="N37" s="199"/>
      <c r="O37" s="190"/>
      <c r="P37" s="191"/>
      <c r="Q37" s="191"/>
      <c r="R37" s="191"/>
      <c r="S37" s="191"/>
      <c r="T37" s="191"/>
      <c r="U37" s="191"/>
      <c r="V37" s="191"/>
      <c r="W37" s="191"/>
      <c r="X37" s="191"/>
      <c r="Y37" s="159"/>
      <c r="Z37" s="193"/>
      <c r="AA37" s="194"/>
      <c r="AB37" s="195"/>
    </row>
    <row r="38" spans="1:28" ht="12.75">
      <c r="A38" s="121"/>
      <c r="B38" s="122" t="s">
        <v>389</v>
      </c>
      <c r="C38" s="42"/>
      <c r="D38" s="42"/>
      <c r="E38" s="123"/>
      <c r="F38" s="200"/>
      <c r="G38" s="200"/>
      <c r="H38" s="200"/>
      <c r="I38" s="200"/>
      <c r="J38" s="200"/>
      <c r="K38" s="200"/>
      <c r="L38" s="200"/>
      <c r="M38" s="200"/>
      <c r="N38" s="200"/>
      <c r="O38" s="160"/>
      <c r="P38" s="158"/>
      <c r="Q38" s="158"/>
      <c r="R38" s="158"/>
      <c r="S38" s="158"/>
      <c r="T38" s="158"/>
      <c r="U38" s="158"/>
      <c r="V38" s="158"/>
      <c r="W38" s="158"/>
      <c r="X38" s="158"/>
      <c r="Y38" s="192"/>
      <c r="Z38" s="196"/>
      <c r="AA38" s="197"/>
      <c r="AB38" s="198"/>
    </row>
    <row r="39" spans="1:28" ht="12.75">
      <c r="A39" s="124" t="s">
        <v>390</v>
      </c>
      <c r="B39" s="125" t="s">
        <v>361</v>
      </c>
      <c r="C39" s="126"/>
      <c r="D39" s="126"/>
      <c r="E39" s="127"/>
      <c r="F39" s="199"/>
      <c r="G39" s="199"/>
      <c r="H39" s="199"/>
      <c r="I39" s="199"/>
      <c r="J39" s="199"/>
      <c r="K39" s="199"/>
      <c r="L39" s="199"/>
      <c r="M39" s="199"/>
      <c r="N39" s="199"/>
      <c r="O39" s="190"/>
      <c r="P39" s="191"/>
      <c r="Q39" s="191"/>
      <c r="R39" s="191"/>
      <c r="S39" s="191"/>
      <c r="T39" s="191"/>
      <c r="U39" s="191"/>
      <c r="V39" s="191"/>
      <c r="W39" s="191"/>
      <c r="X39" s="191"/>
      <c r="Y39" s="159"/>
      <c r="Z39" s="193"/>
      <c r="AA39" s="194"/>
      <c r="AB39" s="195"/>
    </row>
    <row r="40" spans="1:28" ht="12.75">
      <c r="A40" s="121"/>
      <c r="B40" s="122" t="s">
        <v>391</v>
      </c>
      <c r="C40" s="42"/>
      <c r="D40" s="42"/>
      <c r="E40" s="123"/>
      <c r="F40" s="200"/>
      <c r="G40" s="200"/>
      <c r="H40" s="200"/>
      <c r="I40" s="200"/>
      <c r="J40" s="200"/>
      <c r="K40" s="200"/>
      <c r="L40" s="200"/>
      <c r="M40" s="200"/>
      <c r="N40" s="200"/>
      <c r="O40" s="160"/>
      <c r="P40" s="158"/>
      <c r="Q40" s="158"/>
      <c r="R40" s="158"/>
      <c r="S40" s="158"/>
      <c r="T40" s="158"/>
      <c r="U40" s="158"/>
      <c r="V40" s="158"/>
      <c r="W40" s="158"/>
      <c r="X40" s="158"/>
      <c r="Y40" s="192"/>
      <c r="Z40" s="196"/>
      <c r="AA40" s="197"/>
      <c r="AB40" s="198"/>
    </row>
    <row r="41" spans="1:28" ht="12.75">
      <c r="A41" s="124" t="s">
        <v>392</v>
      </c>
      <c r="B41" s="125" t="s">
        <v>393</v>
      </c>
      <c r="C41" s="126"/>
      <c r="D41" s="126"/>
      <c r="E41" s="127"/>
      <c r="F41" s="199"/>
      <c r="G41" s="199"/>
      <c r="H41" s="199"/>
      <c r="I41" s="199"/>
      <c r="J41" s="199"/>
      <c r="K41" s="199"/>
      <c r="L41" s="199"/>
      <c r="M41" s="199"/>
      <c r="N41" s="199"/>
      <c r="O41" s="190"/>
      <c r="P41" s="191"/>
      <c r="Q41" s="191"/>
      <c r="R41" s="191"/>
      <c r="S41" s="191"/>
      <c r="T41" s="191"/>
      <c r="U41" s="191"/>
      <c r="V41" s="191"/>
      <c r="W41" s="191"/>
      <c r="X41" s="191"/>
      <c r="Y41" s="159"/>
      <c r="Z41" s="193"/>
      <c r="AA41" s="194"/>
      <c r="AB41" s="195"/>
    </row>
    <row r="42" spans="1:28" ht="12.75">
      <c r="A42" s="121"/>
      <c r="B42" s="122" t="s">
        <v>359</v>
      </c>
      <c r="C42" s="42"/>
      <c r="D42" s="42"/>
      <c r="E42" s="123"/>
      <c r="F42" s="200"/>
      <c r="G42" s="200"/>
      <c r="H42" s="200"/>
      <c r="I42" s="200"/>
      <c r="J42" s="200"/>
      <c r="K42" s="200"/>
      <c r="L42" s="200"/>
      <c r="M42" s="200"/>
      <c r="N42" s="200"/>
      <c r="O42" s="160"/>
      <c r="P42" s="158"/>
      <c r="Q42" s="158"/>
      <c r="R42" s="158"/>
      <c r="S42" s="158"/>
      <c r="T42" s="158"/>
      <c r="U42" s="158"/>
      <c r="V42" s="158"/>
      <c r="W42" s="158"/>
      <c r="X42" s="158"/>
      <c r="Y42" s="192"/>
      <c r="Z42" s="196"/>
      <c r="AA42" s="197"/>
      <c r="AB42" s="198"/>
    </row>
    <row r="43" spans="1:28" ht="12.75">
      <c r="A43" s="124" t="s">
        <v>394</v>
      </c>
      <c r="B43" s="125" t="s">
        <v>395</v>
      </c>
      <c r="C43" s="126"/>
      <c r="D43" s="126"/>
      <c r="E43" s="127"/>
      <c r="F43" s="199"/>
      <c r="G43" s="199"/>
      <c r="H43" s="199"/>
      <c r="I43" s="199"/>
      <c r="J43" s="199"/>
      <c r="K43" s="199"/>
      <c r="L43" s="199"/>
      <c r="M43" s="199"/>
      <c r="N43" s="199"/>
      <c r="O43" s="190"/>
      <c r="P43" s="191"/>
      <c r="Q43" s="191"/>
      <c r="R43" s="191"/>
      <c r="S43" s="191"/>
      <c r="T43" s="191"/>
      <c r="U43" s="191"/>
      <c r="V43" s="191"/>
      <c r="W43" s="191"/>
      <c r="X43" s="191"/>
      <c r="Y43" s="159"/>
      <c r="Z43" s="193"/>
      <c r="AA43" s="194"/>
      <c r="AB43" s="195"/>
    </row>
    <row r="44" spans="1:28" ht="12.75">
      <c r="A44" s="121"/>
      <c r="B44" s="122" t="s">
        <v>359</v>
      </c>
      <c r="C44" s="42"/>
      <c r="D44" s="42"/>
      <c r="E44" s="123"/>
      <c r="F44" s="200"/>
      <c r="G44" s="200"/>
      <c r="H44" s="200"/>
      <c r="I44" s="200"/>
      <c r="J44" s="200"/>
      <c r="K44" s="200"/>
      <c r="L44" s="200"/>
      <c r="M44" s="200"/>
      <c r="N44" s="200"/>
      <c r="O44" s="160"/>
      <c r="P44" s="158"/>
      <c r="Q44" s="158"/>
      <c r="R44" s="158"/>
      <c r="S44" s="158"/>
      <c r="T44" s="158"/>
      <c r="U44" s="158"/>
      <c r="V44" s="158"/>
      <c r="W44" s="158"/>
      <c r="X44" s="158"/>
      <c r="Y44" s="192"/>
      <c r="Z44" s="196"/>
      <c r="AA44" s="197"/>
      <c r="AB44" s="198"/>
    </row>
    <row r="45" spans="1:28" ht="12.75">
      <c r="A45" s="114" t="s">
        <v>397</v>
      </c>
      <c r="B45" s="115" t="s">
        <v>396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7"/>
    </row>
    <row r="46" spans="1:28" ht="12.75">
      <c r="A46" s="15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7"/>
    </row>
    <row r="47" spans="1:28" ht="12.75">
      <c r="A47" s="15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7"/>
    </row>
    <row r="48" spans="1:28" ht="12.75">
      <c r="A48" s="15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7"/>
    </row>
    <row r="49" spans="1:28" ht="12.75">
      <c r="A49" s="15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7"/>
    </row>
    <row r="50" spans="1:28" ht="12.75">
      <c r="A50" s="15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7"/>
    </row>
    <row r="51" spans="1:28" ht="12.75">
      <c r="A51" s="15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7"/>
    </row>
    <row r="52" spans="1:28" ht="12.75">
      <c r="A52" s="15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7"/>
    </row>
    <row r="53" spans="1:28" ht="12.75">
      <c r="A53" s="15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7"/>
    </row>
    <row r="54" spans="1:28" ht="13.5" thickBot="1">
      <c r="A54" s="116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9"/>
    </row>
    <row r="55" spans="2:3" ht="12.75">
      <c r="B55" s="113"/>
      <c r="C55" s="2"/>
    </row>
    <row r="56" spans="2:3" ht="12.75">
      <c r="B56" s="113"/>
      <c r="C56" s="2"/>
    </row>
    <row r="57" spans="2:3" ht="12.75">
      <c r="B57" s="113"/>
      <c r="C57" s="2"/>
    </row>
    <row r="58" spans="2:3" ht="12.75">
      <c r="B58" s="113"/>
      <c r="C58" s="2"/>
    </row>
    <row r="59" spans="2:3" ht="12.75">
      <c r="B59" s="113"/>
      <c r="C59" s="2"/>
    </row>
    <row r="60" spans="2:3" ht="12.75">
      <c r="B60" s="113"/>
      <c r="C60" s="2"/>
    </row>
    <row r="61" spans="2:3" ht="12.75">
      <c r="B61" s="113"/>
      <c r="C61" s="2"/>
    </row>
    <row r="62" spans="2:3" ht="12.75">
      <c r="B62" s="113"/>
      <c r="C62" s="2"/>
    </row>
    <row r="63" spans="2:3" ht="12.75">
      <c r="B63" s="113"/>
      <c r="C63" s="2"/>
    </row>
    <row r="64" spans="2:3" ht="12.75">
      <c r="B64" s="113"/>
      <c r="C64" s="2"/>
    </row>
    <row r="65" spans="2:3" ht="12.75">
      <c r="B65" s="113"/>
      <c r="C65" s="2"/>
    </row>
    <row r="66" spans="2:3" ht="12.75">
      <c r="B66" s="113"/>
      <c r="C66" s="2"/>
    </row>
    <row r="67" spans="2:3" ht="12.75">
      <c r="B67" s="113"/>
      <c r="C67" s="2"/>
    </row>
    <row r="68" spans="2:3" ht="12.75">
      <c r="B68" s="113"/>
      <c r="C68" s="2"/>
    </row>
    <row r="69" spans="2:3" ht="12.75">
      <c r="B69" s="113"/>
      <c r="C69" s="2"/>
    </row>
  </sheetData>
  <sheetProtection sheet="1" objects="1" scenarios="1"/>
  <mergeCells count="133">
    <mergeCell ref="A1:I1"/>
    <mergeCell ref="L1:T1"/>
    <mergeCell ref="F39:G40"/>
    <mergeCell ref="H39:I40"/>
    <mergeCell ref="J39:K40"/>
    <mergeCell ref="L39:N40"/>
    <mergeCell ref="O39:Y40"/>
    <mergeCell ref="O37:Y38"/>
    <mergeCell ref="O33:Y34"/>
    <mergeCell ref="L33:N34"/>
    <mergeCell ref="Z37:AB38"/>
    <mergeCell ref="O41:Y42"/>
    <mergeCell ref="Z41:AB42"/>
    <mergeCell ref="Z39:AB40"/>
    <mergeCell ref="Z33:AB34"/>
    <mergeCell ref="O35:Y36"/>
    <mergeCell ref="Z35:AB36"/>
    <mergeCell ref="F35:G36"/>
    <mergeCell ref="H35:I36"/>
    <mergeCell ref="J35:K36"/>
    <mergeCell ref="L35:N36"/>
    <mergeCell ref="F33:G34"/>
    <mergeCell ref="H33:I34"/>
    <mergeCell ref="J33:K34"/>
    <mergeCell ref="A3:AB3"/>
    <mergeCell ref="A5:AB5"/>
    <mergeCell ref="A4:AB4"/>
    <mergeCell ref="F23:G24"/>
    <mergeCell ref="H23:I24"/>
    <mergeCell ref="F10:G10"/>
    <mergeCell ref="H10:I10"/>
    <mergeCell ref="F7:N7"/>
    <mergeCell ref="F8:G8"/>
    <mergeCell ref="H8:I8"/>
    <mergeCell ref="F9:G9"/>
    <mergeCell ref="H9:I9"/>
    <mergeCell ref="Z7:AB7"/>
    <mergeCell ref="Z8:AB8"/>
    <mergeCell ref="Z9:AB9"/>
    <mergeCell ref="J8:K8"/>
    <mergeCell ref="L8:N8"/>
    <mergeCell ref="L9:N9"/>
    <mergeCell ref="J9:K9"/>
    <mergeCell ref="Z10:AB10"/>
    <mergeCell ref="O7:Y7"/>
    <mergeCell ref="A10:E10"/>
    <mergeCell ref="A9:E9"/>
    <mergeCell ref="A8:E8"/>
    <mergeCell ref="A7:E7"/>
    <mergeCell ref="O9:Y9"/>
    <mergeCell ref="O8:Y8"/>
    <mergeCell ref="O10:Y10"/>
    <mergeCell ref="J10:K10"/>
    <mergeCell ref="L10:N10"/>
    <mergeCell ref="O13:Y14"/>
    <mergeCell ref="Z13:AB14"/>
    <mergeCell ref="F11:G12"/>
    <mergeCell ref="H11:I12"/>
    <mergeCell ref="O11:Y12"/>
    <mergeCell ref="Z11:AB12"/>
    <mergeCell ref="J11:K12"/>
    <mergeCell ref="L11:N12"/>
    <mergeCell ref="F13:G14"/>
    <mergeCell ref="H13:I14"/>
    <mergeCell ref="J13:K14"/>
    <mergeCell ref="L13:N14"/>
    <mergeCell ref="F15:G16"/>
    <mergeCell ref="H15:I16"/>
    <mergeCell ref="J15:K16"/>
    <mergeCell ref="L15:N16"/>
    <mergeCell ref="O19:Y20"/>
    <mergeCell ref="Z19:AB20"/>
    <mergeCell ref="F17:G18"/>
    <mergeCell ref="H17:I18"/>
    <mergeCell ref="J17:K18"/>
    <mergeCell ref="L17:N18"/>
    <mergeCell ref="O15:Y16"/>
    <mergeCell ref="Z15:AB16"/>
    <mergeCell ref="O17:Y18"/>
    <mergeCell ref="Z17:AB18"/>
    <mergeCell ref="O21:Y22"/>
    <mergeCell ref="Z21:AB22"/>
    <mergeCell ref="F19:G20"/>
    <mergeCell ref="H19:I20"/>
    <mergeCell ref="F21:G22"/>
    <mergeCell ref="H21:I22"/>
    <mergeCell ref="J21:K22"/>
    <mergeCell ref="L21:N22"/>
    <mergeCell ref="J19:K20"/>
    <mergeCell ref="L19:N20"/>
    <mergeCell ref="J23:K24"/>
    <mergeCell ref="L23:N24"/>
    <mergeCell ref="O23:Y24"/>
    <mergeCell ref="Z23:AB24"/>
    <mergeCell ref="F25:G26"/>
    <mergeCell ref="H25:I26"/>
    <mergeCell ref="J25:K26"/>
    <mergeCell ref="L25:N26"/>
    <mergeCell ref="O29:Y30"/>
    <mergeCell ref="Z29:AB30"/>
    <mergeCell ref="F27:G28"/>
    <mergeCell ref="H27:I28"/>
    <mergeCell ref="J27:K28"/>
    <mergeCell ref="L27:N28"/>
    <mergeCell ref="O25:Y26"/>
    <mergeCell ref="Z25:AB26"/>
    <mergeCell ref="O27:Y28"/>
    <mergeCell ref="Z27:AB28"/>
    <mergeCell ref="O31:Y32"/>
    <mergeCell ref="Z31:AB32"/>
    <mergeCell ref="F29:G30"/>
    <mergeCell ref="H29:I30"/>
    <mergeCell ref="F31:G32"/>
    <mergeCell ref="H31:I32"/>
    <mergeCell ref="J31:K32"/>
    <mergeCell ref="L31:N32"/>
    <mergeCell ref="J29:K30"/>
    <mergeCell ref="L29:N30"/>
    <mergeCell ref="L41:N42"/>
    <mergeCell ref="F37:G38"/>
    <mergeCell ref="H37:I38"/>
    <mergeCell ref="J37:K38"/>
    <mergeCell ref="L37:N38"/>
    <mergeCell ref="B46:AB54"/>
    <mergeCell ref="O43:Y44"/>
    <mergeCell ref="Z43:AB44"/>
    <mergeCell ref="F41:G42"/>
    <mergeCell ref="H41:I42"/>
    <mergeCell ref="F43:G44"/>
    <mergeCell ref="H43:I44"/>
    <mergeCell ref="J43:K44"/>
    <mergeCell ref="L43:N44"/>
    <mergeCell ref="J41:K42"/>
  </mergeCells>
  <hyperlinks>
    <hyperlink ref="A1" location="'Main Menu'!A1" display="Click here to return to Main Menu"/>
    <hyperlink ref="L1:T1" location="'S-1_D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65"/>
  <sheetViews>
    <sheetView showGridLines="0" showZeros="0" zoomScale="88" zoomScaleNormal="88" workbookViewId="0" topLeftCell="A1">
      <selection activeCell="A1" sqref="A1:J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8" t="s">
        <v>413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229" t="s">
        <v>457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</row>
    <row r="6" spans="1:39" ht="12.75">
      <c r="A6" s="229" t="s">
        <v>483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</row>
    <row r="7" spans="1:39" ht="12.75">
      <c r="A7" s="130" t="s">
        <v>454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</row>
    <row r="8" spans="1:39" ht="12.75">
      <c r="A8" s="4" t="s">
        <v>455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</row>
    <row r="9" spans="1:39" ht="12.75">
      <c r="A9" s="4" t="s">
        <v>484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</row>
    <row r="10" spans="1:15" ht="13.5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39" s="2" customFormat="1" ht="12">
      <c r="A11" s="251" t="s">
        <v>414</v>
      </c>
      <c r="B11" s="252"/>
      <c r="C11" s="252"/>
      <c r="D11" s="252"/>
      <c r="E11" s="252"/>
      <c r="F11" s="252" t="s">
        <v>415</v>
      </c>
      <c r="G11" s="252"/>
      <c r="H11" s="252"/>
      <c r="I11" s="252"/>
      <c r="J11" s="252"/>
      <c r="K11" s="252" t="s">
        <v>416</v>
      </c>
      <c r="L11" s="252"/>
      <c r="M11" s="252"/>
      <c r="N11" s="252"/>
      <c r="O11" s="252"/>
      <c r="P11" s="252"/>
      <c r="Q11" s="252" t="s">
        <v>417</v>
      </c>
      <c r="R11" s="252"/>
      <c r="S11" s="252"/>
      <c r="T11" s="252"/>
      <c r="U11" s="252" t="s">
        <v>418</v>
      </c>
      <c r="V11" s="252"/>
      <c r="W11" s="252"/>
      <c r="X11" s="252" t="s">
        <v>419</v>
      </c>
      <c r="Y11" s="252"/>
      <c r="Z11" s="252"/>
      <c r="AA11" s="264"/>
      <c r="AB11" s="251" t="s">
        <v>420</v>
      </c>
      <c r="AC11" s="252"/>
      <c r="AD11" s="252"/>
      <c r="AE11" s="253"/>
      <c r="AF11" s="224" t="s">
        <v>421</v>
      </c>
      <c r="AG11" s="220"/>
      <c r="AH11" s="220"/>
      <c r="AI11" s="225"/>
      <c r="AJ11" s="254" t="s">
        <v>450</v>
      </c>
      <c r="AK11" s="220"/>
      <c r="AL11" s="220"/>
      <c r="AM11" s="225"/>
    </row>
    <row r="12" spans="1:39" s="2" customFormat="1" ht="12">
      <c r="A12" s="257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 t="s">
        <v>422</v>
      </c>
      <c r="Y12" s="256"/>
      <c r="Z12" s="256"/>
      <c r="AA12" s="259"/>
      <c r="AB12" s="257"/>
      <c r="AC12" s="256"/>
      <c r="AD12" s="256"/>
      <c r="AE12" s="258"/>
      <c r="AF12" s="222"/>
      <c r="AG12" s="223"/>
      <c r="AH12" s="223"/>
      <c r="AI12" s="226"/>
      <c r="AJ12" s="255"/>
      <c r="AK12" s="223"/>
      <c r="AL12" s="223"/>
      <c r="AM12" s="226"/>
    </row>
    <row r="13" spans="1:39" s="2" customFormat="1" ht="12">
      <c r="A13" s="257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 t="s">
        <v>423</v>
      </c>
      <c r="Y13" s="256"/>
      <c r="Z13" s="256"/>
      <c r="AA13" s="259"/>
      <c r="AB13" s="257"/>
      <c r="AC13" s="256"/>
      <c r="AD13" s="256"/>
      <c r="AE13" s="258"/>
      <c r="AF13" s="222"/>
      <c r="AG13" s="223"/>
      <c r="AH13" s="223"/>
      <c r="AI13" s="226"/>
      <c r="AJ13" s="255"/>
      <c r="AK13" s="223"/>
      <c r="AL13" s="223"/>
      <c r="AM13" s="226"/>
    </row>
    <row r="14" spans="1:39" s="2" customFormat="1" ht="12">
      <c r="A14" s="257"/>
      <c r="B14" s="256"/>
      <c r="C14" s="256"/>
      <c r="D14" s="256"/>
      <c r="E14" s="256"/>
      <c r="F14" s="256"/>
      <c r="G14" s="256"/>
      <c r="H14" s="256"/>
      <c r="I14" s="256"/>
      <c r="J14" s="256"/>
      <c r="K14" s="256" t="s">
        <v>424</v>
      </c>
      <c r="L14" s="256"/>
      <c r="M14" s="256"/>
      <c r="N14" s="256"/>
      <c r="O14" s="256"/>
      <c r="P14" s="256"/>
      <c r="Q14" s="256" t="s">
        <v>425</v>
      </c>
      <c r="R14" s="256"/>
      <c r="S14" s="256"/>
      <c r="T14" s="256"/>
      <c r="U14" s="256"/>
      <c r="V14" s="256"/>
      <c r="W14" s="256"/>
      <c r="X14" s="256" t="s">
        <v>426</v>
      </c>
      <c r="Y14" s="256"/>
      <c r="Z14" s="256"/>
      <c r="AA14" s="259"/>
      <c r="AB14" s="257" t="s">
        <v>427</v>
      </c>
      <c r="AC14" s="256"/>
      <c r="AD14" s="256"/>
      <c r="AE14" s="258"/>
      <c r="AF14" s="222" t="s">
        <v>428</v>
      </c>
      <c r="AG14" s="223"/>
      <c r="AH14" s="223"/>
      <c r="AI14" s="226"/>
      <c r="AJ14" s="255" t="s">
        <v>428</v>
      </c>
      <c r="AK14" s="223"/>
      <c r="AL14" s="223"/>
      <c r="AM14" s="226"/>
    </row>
    <row r="15" spans="1:39" s="2" customFormat="1" ht="12">
      <c r="A15" s="257"/>
      <c r="B15" s="256"/>
      <c r="C15" s="256"/>
      <c r="D15" s="256"/>
      <c r="E15" s="256"/>
      <c r="F15" s="256"/>
      <c r="G15" s="256"/>
      <c r="H15" s="256"/>
      <c r="I15" s="256"/>
      <c r="J15" s="256"/>
      <c r="K15" s="256" t="s">
        <v>448</v>
      </c>
      <c r="L15" s="256"/>
      <c r="M15" s="256"/>
      <c r="N15" s="256"/>
      <c r="O15" s="256"/>
      <c r="P15" s="256"/>
      <c r="Q15" s="256" t="s">
        <v>429</v>
      </c>
      <c r="R15" s="256"/>
      <c r="S15" s="256"/>
      <c r="T15" s="256"/>
      <c r="U15" s="256" t="s">
        <v>425</v>
      </c>
      <c r="V15" s="256"/>
      <c r="W15" s="256"/>
      <c r="X15" s="256" t="s">
        <v>430</v>
      </c>
      <c r="Y15" s="256"/>
      <c r="Z15" s="256"/>
      <c r="AA15" s="259"/>
      <c r="AB15" s="257" t="s">
        <v>431</v>
      </c>
      <c r="AC15" s="256"/>
      <c r="AD15" s="256"/>
      <c r="AE15" s="258"/>
      <c r="AF15" s="222" t="s">
        <v>432</v>
      </c>
      <c r="AG15" s="223"/>
      <c r="AH15" s="223"/>
      <c r="AI15" s="226"/>
      <c r="AJ15" s="255" t="s">
        <v>432</v>
      </c>
      <c r="AK15" s="223"/>
      <c r="AL15" s="223"/>
      <c r="AM15" s="226"/>
    </row>
    <row r="16" spans="1:39" s="2" customFormat="1" ht="12">
      <c r="A16" s="257"/>
      <c r="B16" s="256"/>
      <c r="C16" s="256"/>
      <c r="D16" s="256"/>
      <c r="E16" s="256"/>
      <c r="F16" s="256" t="s">
        <v>447</v>
      </c>
      <c r="G16" s="256"/>
      <c r="H16" s="256"/>
      <c r="I16" s="256"/>
      <c r="J16" s="256"/>
      <c r="K16" s="256" t="s">
        <v>433</v>
      </c>
      <c r="L16" s="256"/>
      <c r="M16" s="256"/>
      <c r="N16" s="256"/>
      <c r="O16" s="256"/>
      <c r="P16" s="256"/>
      <c r="Q16" s="256" t="s">
        <v>434</v>
      </c>
      <c r="R16" s="256"/>
      <c r="S16" s="256"/>
      <c r="T16" s="256"/>
      <c r="U16" s="256" t="s">
        <v>429</v>
      </c>
      <c r="V16" s="256"/>
      <c r="W16" s="256"/>
      <c r="X16" s="256" t="s">
        <v>435</v>
      </c>
      <c r="Y16" s="256"/>
      <c r="Z16" s="256"/>
      <c r="AA16" s="259"/>
      <c r="AB16" s="257" t="s">
        <v>436</v>
      </c>
      <c r="AC16" s="256"/>
      <c r="AD16" s="256"/>
      <c r="AE16" s="258"/>
      <c r="AF16" s="222" t="s">
        <v>437</v>
      </c>
      <c r="AG16" s="223"/>
      <c r="AH16" s="223"/>
      <c r="AI16" s="226"/>
      <c r="AJ16" s="255" t="s">
        <v>438</v>
      </c>
      <c r="AK16" s="223"/>
      <c r="AL16" s="223"/>
      <c r="AM16" s="226"/>
    </row>
    <row r="17" spans="1:39" s="2" customFormat="1" ht="12.75" thickBot="1">
      <c r="A17" s="262" t="s">
        <v>439</v>
      </c>
      <c r="B17" s="263"/>
      <c r="C17" s="263"/>
      <c r="D17" s="263"/>
      <c r="E17" s="263"/>
      <c r="F17" s="263" t="s">
        <v>449</v>
      </c>
      <c r="G17" s="263"/>
      <c r="H17" s="263"/>
      <c r="I17" s="263"/>
      <c r="J17" s="263"/>
      <c r="K17" s="263" t="s">
        <v>440</v>
      </c>
      <c r="L17" s="263"/>
      <c r="M17" s="263"/>
      <c r="N17" s="263"/>
      <c r="O17" s="263"/>
      <c r="P17" s="263"/>
      <c r="Q17" s="263" t="s">
        <v>441</v>
      </c>
      <c r="R17" s="263"/>
      <c r="S17" s="263"/>
      <c r="T17" s="263"/>
      <c r="U17" s="263" t="s">
        <v>442</v>
      </c>
      <c r="V17" s="263"/>
      <c r="W17" s="263"/>
      <c r="X17" s="263" t="s">
        <v>443</v>
      </c>
      <c r="Y17" s="263"/>
      <c r="Z17" s="263"/>
      <c r="AA17" s="265"/>
      <c r="AB17" s="262" t="s">
        <v>444</v>
      </c>
      <c r="AC17" s="263"/>
      <c r="AD17" s="263"/>
      <c r="AE17" s="266"/>
      <c r="AF17" s="270" t="s">
        <v>445</v>
      </c>
      <c r="AG17" s="207"/>
      <c r="AH17" s="207"/>
      <c r="AI17" s="271"/>
      <c r="AJ17" s="272" t="s">
        <v>446</v>
      </c>
      <c r="AK17" s="207"/>
      <c r="AL17" s="207"/>
      <c r="AM17" s="271"/>
    </row>
    <row r="18" spans="1:53" s="20" customFormat="1" ht="15">
      <c r="A18" s="261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43">
        <f>+U18*X18</f>
        <v>0</v>
      </c>
      <c r="AC18" s="244"/>
      <c r="AD18" s="244"/>
      <c r="AE18" s="245"/>
      <c r="AF18" s="246"/>
      <c r="AG18" s="241"/>
      <c r="AH18" s="241"/>
      <c r="AI18" s="247"/>
      <c r="AJ18" s="248">
        <f>AB18-AF18</f>
        <v>0</v>
      </c>
      <c r="AK18" s="249"/>
      <c r="AL18" s="249"/>
      <c r="AM18" s="250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39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3"/>
      <c r="AB19" s="234">
        <f aca="true" t="shared" si="0" ref="AB19:AB56">+U19*X19</f>
        <v>0</v>
      </c>
      <c r="AC19" s="235"/>
      <c r="AD19" s="235"/>
      <c r="AE19" s="236"/>
      <c r="AF19" s="237"/>
      <c r="AG19" s="232"/>
      <c r="AH19" s="232"/>
      <c r="AI19" s="238"/>
      <c r="AJ19" s="267">
        <f aca="true" t="shared" si="1" ref="AJ19:AJ56">AB19-AF19</f>
        <v>0</v>
      </c>
      <c r="AK19" s="268"/>
      <c r="AL19" s="268"/>
      <c r="AM19" s="26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ht="12.75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3"/>
      <c r="AB20" s="234">
        <f t="shared" si="0"/>
        <v>0</v>
      </c>
      <c r="AC20" s="235"/>
      <c r="AD20" s="235"/>
      <c r="AE20" s="236"/>
      <c r="AF20" s="237"/>
      <c r="AG20" s="232"/>
      <c r="AH20" s="232"/>
      <c r="AI20" s="238"/>
      <c r="AJ20" s="267">
        <f t="shared" si="1"/>
        <v>0</v>
      </c>
      <c r="AK20" s="268"/>
      <c r="AL20" s="268"/>
      <c r="AM20" s="269"/>
    </row>
    <row r="21" spans="1:39" ht="12.75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3"/>
      <c r="AB21" s="234">
        <f t="shared" si="0"/>
        <v>0</v>
      </c>
      <c r="AC21" s="235"/>
      <c r="AD21" s="235"/>
      <c r="AE21" s="236"/>
      <c r="AF21" s="237"/>
      <c r="AG21" s="232"/>
      <c r="AH21" s="232"/>
      <c r="AI21" s="238"/>
      <c r="AJ21" s="267">
        <f t="shared" si="1"/>
        <v>0</v>
      </c>
      <c r="AK21" s="268"/>
      <c r="AL21" s="268"/>
      <c r="AM21" s="269"/>
    </row>
    <row r="22" spans="1:39" ht="12.75">
      <c r="A22" s="239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3"/>
      <c r="AB22" s="234">
        <f t="shared" si="0"/>
        <v>0</v>
      </c>
      <c r="AC22" s="235"/>
      <c r="AD22" s="235"/>
      <c r="AE22" s="236"/>
      <c r="AF22" s="237"/>
      <c r="AG22" s="232"/>
      <c r="AH22" s="232"/>
      <c r="AI22" s="238"/>
      <c r="AJ22" s="267">
        <f t="shared" si="1"/>
        <v>0</v>
      </c>
      <c r="AK22" s="268"/>
      <c r="AL22" s="268"/>
      <c r="AM22" s="269"/>
    </row>
    <row r="23" spans="1:39" ht="12.75">
      <c r="A23" s="239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3"/>
      <c r="AB23" s="234">
        <f t="shared" si="0"/>
        <v>0</v>
      </c>
      <c r="AC23" s="235"/>
      <c r="AD23" s="235"/>
      <c r="AE23" s="236"/>
      <c r="AF23" s="237"/>
      <c r="AG23" s="232"/>
      <c r="AH23" s="232"/>
      <c r="AI23" s="238"/>
      <c r="AJ23" s="267">
        <f t="shared" si="1"/>
        <v>0</v>
      </c>
      <c r="AK23" s="268"/>
      <c r="AL23" s="268"/>
      <c r="AM23" s="269"/>
    </row>
    <row r="24" spans="1:39" ht="12.75">
      <c r="A24" s="239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3"/>
      <c r="AB24" s="234">
        <f t="shared" si="0"/>
        <v>0</v>
      </c>
      <c r="AC24" s="235"/>
      <c r="AD24" s="235"/>
      <c r="AE24" s="236"/>
      <c r="AF24" s="237"/>
      <c r="AG24" s="232"/>
      <c r="AH24" s="232"/>
      <c r="AI24" s="238"/>
      <c r="AJ24" s="267">
        <f t="shared" si="1"/>
        <v>0</v>
      </c>
      <c r="AK24" s="268"/>
      <c r="AL24" s="268"/>
      <c r="AM24" s="269"/>
    </row>
    <row r="25" spans="1:39" ht="12.75">
      <c r="A25" s="239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3"/>
      <c r="AB25" s="234">
        <f t="shared" si="0"/>
        <v>0</v>
      </c>
      <c r="AC25" s="235"/>
      <c r="AD25" s="235"/>
      <c r="AE25" s="236"/>
      <c r="AF25" s="237"/>
      <c r="AG25" s="232"/>
      <c r="AH25" s="232"/>
      <c r="AI25" s="238"/>
      <c r="AJ25" s="267">
        <f t="shared" si="1"/>
        <v>0</v>
      </c>
      <c r="AK25" s="268"/>
      <c r="AL25" s="268"/>
      <c r="AM25" s="269"/>
    </row>
    <row r="26" spans="1:39" ht="12.75">
      <c r="A26" s="239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3"/>
      <c r="AB26" s="234">
        <f t="shared" si="0"/>
        <v>0</v>
      </c>
      <c r="AC26" s="235"/>
      <c r="AD26" s="235"/>
      <c r="AE26" s="236"/>
      <c r="AF26" s="237"/>
      <c r="AG26" s="232"/>
      <c r="AH26" s="232"/>
      <c r="AI26" s="238"/>
      <c r="AJ26" s="267">
        <f t="shared" si="1"/>
        <v>0</v>
      </c>
      <c r="AK26" s="268"/>
      <c r="AL26" s="268"/>
      <c r="AM26" s="269"/>
    </row>
    <row r="27" spans="1:39" ht="12.75">
      <c r="A27" s="239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3"/>
      <c r="AB27" s="234">
        <f t="shared" si="0"/>
        <v>0</v>
      </c>
      <c r="AC27" s="235"/>
      <c r="AD27" s="235"/>
      <c r="AE27" s="236"/>
      <c r="AF27" s="237"/>
      <c r="AG27" s="232"/>
      <c r="AH27" s="232"/>
      <c r="AI27" s="238"/>
      <c r="AJ27" s="267">
        <f t="shared" si="1"/>
        <v>0</v>
      </c>
      <c r="AK27" s="268"/>
      <c r="AL27" s="268"/>
      <c r="AM27" s="269"/>
    </row>
    <row r="28" spans="1:39" ht="12.75">
      <c r="A28" s="239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3"/>
      <c r="AB28" s="234">
        <f t="shared" si="0"/>
        <v>0</v>
      </c>
      <c r="AC28" s="235"/>
      <c r="AD28" s="235"/>
      <c r="AE28" s="236"/>
      <c r="AF28" s="237"/>
      <c r="AG28" s="232"/>
      <c r="AH28" s="232"/>
      <c r="AI28" s="238"/>
      <c r="AJ28" s="267">
        <f t="shared" si="1"/>
        <v>0</v>
      </c>
      <c r="AK28" s="268"/>
      <c r="AL28" s="268"/>
      <c r="AM28" s="269"/>
    </row>
    <row r="29" spans="1:39" ht="12.75">
      <c r="A29" s="239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3"/>
      <c r="AB29" s="234">
        <f t="shared" si="0"/>
        <v>0</v>
      </c>
      <c r="AC29" s="235"/>
      <c r="AD29" s="235"/>
      <c r="AE29" s="236"/>
      <c r="AF29" s="237"/>
      <c r="AG29" s="232"/>
      <c r="AH29" s="232"/>
      <c r="AI29" s="238"/>
      <c r="AJ29" s="267">
        <f t="shared" si="1"/>
        <v>0</v>
      </c>
      <c r="AK29" s="268"/>
      <c r="AL29" s="268"/>
      <c r="AM29" s="269"/>
    </row>
    <row r="30" spans="1:39" ht="12.75">
      <c r="A30" s="239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3"/>
      <c r="AB30" s="234">
        <f t="shared" si="0"/>
        <v>0</v>
      </c>
      <c r="AC30" s="235"/>
      <c r="AD30" s="235"/>
      <c r="AE30" s="236"/>
      <c r="AF30" s="237"/>
      <c r="AG30" s="232"/>
      <c r="AH30" s="232"/>
      <c r="AI30" s="238"/>
      <c r="AJ30" s="267">
        <f t="shared" si="1"/>
        <v>0</v>
      </c>
      <c r="AK30" s="268"/>
      <c r="AL30" s="268"/>
      <c r="AM30" s="269"/>
    </row>
    <row r="31" spans="1:39" ht="12.75">
      <c r="A31" s="239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3"/>
      <c r="AB31" s="234">
        <f t="shared" si="0"/>
        <v>0</v>
      </c>
      <c r="AC31" s="235"/>
      <c r="AD31" s="235"/>
      <c r="AE31" s="236"/>
      <c r="AF31" s="237"/>
      <c r="AG31" s="232"/>
      <c r="AH31" s="232"/>
      <c r="AI31" s="238"/>
      <c r="AJ31" s="267">
        <f t="shared" si="1"/>
        <v>0</v>
      </c>
      <c r="AK31" s="268"/>
      <c r="AL31" s="268"/>
      <c r="AM31" s="269"/>
    </row>
    <row r="32" spans="1:39" ht="12.75">
      <c r="A32" s="239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3"/>
      <c r="AB32" s="234">
        <f t="shared" si="0"/>
        <v>0</v>
      </c>
      <c r="AC32" s="235"/>
      <c r="AD32" s="235"/>
      <c r="AE32" s="236"/>
      <c r="AF32" s="237"/>
      <c r="AG32" s="232"/>
      <c r="AH32" s="232"/>
      <c r="AI32" s="238"/>
      <c r="AJ32" s="267">
        <f t="shared" si="1"/>
        <v>0</v>
      </c>
      <c r="AK32" s="268"/>
      <c r="AL32" s="268"/>
      <c r="AM32" s="269"/>
    </row>
    <row r="33" spans="1:39" ht="12.75">
      <c r="A33" s="239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3"/>
      <c r="AB33" s="234">
        <f t="shared" si="0"/>
        <v>0</v>
      </c>
      <c r="AC33" s="235"/>
      <c r="AD33" s="235"/>
      <c r="AE33" s="236"/>
      <c r="AF33" s="237"/>
      <c r="AG33" s="232"/>
      <c r="AH33" s="232"/>
      <c r="AI33" s="238"/>
      <c r="AJ33" s="267">
        <f t="shared" si="1"/>
        <v>0</v>
      </c>
      <c r="AK33" s="268"/>
      <c r="AL33" s="268"/>
      <c r="AM33" s="269"/>
    </row>
    <row r="34" spans="1:39" ht="12.75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3"/>
      <c r="AB34" s="234">
        <f t="shared" si="0"/>
        <v>0</v>
      </c>
      <c r="AC34" s="235"/>
      <c r="AD34" s="235"/>
      <c r="AE34" s="236"/>
      <c r="AF34" s="237"/>
      <c r="AG34" s="232"/>
      <c r="AH34" s="232"/>
      <c r="AI34" s="238"/>
      <c r="AJ34" s="267">
        <f t="shared" si="1"/>
        <v>0</v>
      </c>
      <c r="AK34" s="268"/>
      <c r="AL34" s="268"/>
      <c r="AM34" s="269"/>
    </row>
    <row r="35" spans="1:39" ht="12.75">
      <c r="A35" s="239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3"/>
      <c r="AB35" s="234">
        <f t="shared" si="0"/>
        <v>0</v>
      </c>
      <c r="AC35" s="235"/>
      <c r="AD35" s="235"/>
      <c r="AE35" s="236"/>
      <c r="AF35" s="237"/>
      <c r="AG35" s="232"/>
      <c r="AH35" s="232"/>
      <c r="AI35" s="238"/>
      <c r="AJ35" s="267">
        <f t="shared" si="1"/>
        <v>0</v>
      </c>
      <c r="AK35" s="268"/>
      <c r="AL35" s="268"/>
      <c r="AM35" s="269"/>
    </row>
    <row r="36" spans="1:39" ht="12.75">
      <c r="A36" s="239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3"/>
      <c r="AB36" s="234">
        <f t="shared" si="0"/>
        <v>0</v>
      </c>
      <c r="AC36" s="235"/>
      <c r="AD36" s="235"/>
      <c r="AE36" s="236"/>
      <c r="AF36" s="237"/>
      <c r="AG36" s="232"/>
      <c r="AH36" s="232"/>
      <c r="AI36" s="238"/>
      <c r="AJ36" s="267">
        <f t="shared" si="1"/>
        <v>0</v>
      </c>
      <c r="AK36" s="268"/>
      <c r="AL36" s="268"/>
      <c r="AM36" s="269"/>
    </row>
    <row r="37" spans="1:39" ht="12.75">
      <c r="A37" s="239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3"/>
      <c r="AB37" s="234">
        <f t="shared" si="0"/>
        <v>0</v>
      </c>
      <c r="AC37" s="235"/>
      <c r="AD37" s="235"/>
      <c r="AE37" s="236"/>
      <c r="AF37" s="237"/>
      <c r="AG37" s="232"/>
      <c r="AH37" s="232"/>
      <c r="AI37" s="238"/>
      <c r="AJ37" s="267">
        <f t="shared" si="1"/>
        <v>0</v>
      </c>
      <c r="AK37" s="268"/>
      <c r="AL37" s="268"/>
      <c r="AM37" s="269"/>
    </row>
    <row r="38" spans="1:39" ht="12.75">
      <c r="A38" s="239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3"/>
      <c r="AB38" s="234">
        <f t="shared" si="0"/>
        <v>0</v>
      </c>
      <c r="AC38" s="235"/>
      <c r="AD38" s="235"/>
      <c r="AE38" s="236"/>
      <c r="AF38" s="237"/>
      <c r="AG38" s="232"/>
      <c r="AH38" s="232"/>
      <c r="AI38" s="238"/>
      <c r="AJ38" s="267">
        <f t="shared" si="1"/>
        <v>0</v>
      </c>
      <c r="AK38" s="268"/>
      <c r="AL38" s="268"/>
      <c r="AM38" s="269"/>
    </row>
    <row r="39" spans="1:39" ht="12.75">
      <c r="A39" s="239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3"/>
      <c r="AB39" s="234">
        <f t="shared" si="0"/>
        <v>0</v>
      </c>
      <c r="AC39" s="235"/>
      <c r="AD39" s="235"/>
      <c r="AE39" s="236"/>
      <c r="AF39" s="237"/>
      <c r="AG39" s="232"/>
      <c r="AH39" s="232"/>
      <c r="AI39" s="238"/>
      <c r="AJ39" s="267">
        <f t="shared" si="1"/>
        <v>0</v>
      </c>
      <c r="AK39" s="268"/>
      <c r="AL39" s="268"/>
      <c r="AM39" s="269"/>
    </row>
    <row r="40" spans="1:39" ht="12.75">
      <c r="A40" s="239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3"/>
      <c r="AB40" s="234">
        <f t="shared" si="0"/>
        <v>0</v>
      </c>
      <c r="AC40" s="235"/>
      <c r="AD40" s="235"/>
      <c r="AE40" s="236"/>
      <c r="AF40" s="237"/>
      <c r="AG40" s="232"/>
      <c r="AH40" s="232"/>
      <c r="AI40" s="238"/>
      <c r="AJ40" s="267">
        <f t="shared" si="1"/>
        <v>0</v>
      </c>
      <c r="AK40" s="268"/>
      <c r="AL40" s="268"/>
      <c r="AM40" s="269"/>
    </row>
    <row r="41" spans="1:39" ht="12.75">
      <c r="A41" s="239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3"/>
      <c r="AB41" s="234">
        <f t="shared" si="0"/>
        <v>0</v>
      </c>
      <c r="AC41" s="235"/>
      <c r="AD41" s="235"/>
      <c r="AE41" s="236"/>
      <c r="AF41" s="237"/>
      <c r="AG41" s="232"/>
      <c r="AH41" s="232"/>
      <c r="AI41" s="238"/>
      <c r="AJ41" s="267">
        <f t="shared" si="1"/>
        <v>0</v>
      </c>
      <c r="AK41" s="268"/>
      <c r="AL41" s="268"/>
      <c r="AM41" s="269"/>
    </row>
    <row r="42" spans="1:39" ht="12.75">
      <c r="A42" s="239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3"/>
      <c r="AB42" s="234">
        <f t="shared" si="0"/>
        <v>0</v>
      </c>
      <c r="AC42" s="235"/>
      <c r="AD42" s="235"/>
      <c r="AE42" s="236"/>
      <c r="AF42" s="237"/>
      <c r="AG42" s="232"/>
      <c r="AH42" s="232"/>
      <c r="AI42" s="238"/>
      <c r="AJ42" s="267">
        <f t="shared" si="1"/>
        <v>0</v>
      </c>
      <c r="AK42" s="268"/>
      <c r="AL42" s="268"/>
      <c r="AM42" s="269"/>
    </row>
    <row r="43" spans="1:39" ht="12.75">
      <c r="A43" s="239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3"/>
      <c r="AB43" s="234">
        <f t="shared" si="0"/>
        <v>0</v>
      </c>
      <c r="AC43" s="235"/>
      <c r="AD43" s="235"/>
      <c r="AE43" s="236"/>
      <c r="AF43" s="237"/>
      <c r="AG43" s="232"/>
      <c r="AH43" s="232"/>
      <c r="AI43" s="238"/>
      <c r="AJ43" s="267">
        <f t="shared" si="1"/>
        <v>0</v>
      </c>
      <c r="AK43" s="268"/>
      <c r="AL43" s="268"/>
      <c r="AM43" s="269"/>
    </row>
    <row r="44" spans="1:39" ht="12.75">
      <c r="A44" s="239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3"/>
      <c r="AB44" s="234">
        <f t="shared" si="0"/>
        <v>0</v>
      </c>
      <c r="AC44" s="235"/>
      <c r="AD44" s="235"/>
      <c r="AE44" s="236"/>
      <c r="AF44" s="237"/>
      <c r="AG44" s="232"/>
      <c r="AH44" s="232"/>
      <c r="AI44" s="238"/>
      <c r="AJ44" s="267">
        <f t="shared" si="1"/>
        <v>0</v>
      </c>
      <c r="AK44" s="268"/>
      <c r="AL44" s="268"/>
      <c r="AM44" s="269"/>
    </row>
    <row r="45" spans="1:39" ht="12.75">
      <c r="A45" s="239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3"/>
      <c r="AB45" s="234">
        <f t="shared" si="0"/>
        <v>0</v>
      </c>
      <c r="AC45" s="235"/>
      <c r="AD45" s="235"/>
      <c r="AE45" s="236"/>
      <c r="AF45" s="237"/>
      <c r="AG45" s="232"/>
      <c r="AH45" s="232"/>
      <c r="AI45" s="238"/>
      <c r="AJ45" s="267">
        <f t="shared" si="1"/>
        <v>0</v>
      </c>
      <c r="AK45" s="268"/>
      <c r="AL45" s="268"/>
      <c r="AM45" s="269"/>
    </row>
    <row r="46" spans="1:39" ht="12.75">
      <c r="A46" s="239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3"/>
      <c r="AB46" s="234">
        <f t="shared" si="0"/>
        <v>0</v>
      </c>
      <c r="AC46" s="235"/>
      <c r="AD46" s="235"/>
      <c r="AE46" s="236"/>
      <c r="AF46" s="237"/>
      <c r="AG46" s="232"/>
      <c r="AH46" s="232"/>
      <c r="AI46" s="238"/>
      <c r="AJ46" s="267">
        <f t="shared" si="1"/>
        <v>0</v>
      </c>
      <c r="AK46" s="268"/>
      <c r="AL46" s="268"/>
      <c r="AM46" s="269"/>
    </row>
    <row r="47" spans="1:39" ht="12.75">
      <c r="A47" s="239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3"/>
      <c r="AB47" s="234">
        <f t="shared" si="0"/>
        <v>0</v>
      </c>
      <c r="AC47" s="235"/>
      <c r="AD47" s="235"/>
      <c r="AE47" s="236"/>
      <c r="AF47" s="237"/>
      <c r="AG47" s="232"/>
      <c r="AH47" s="232"/>
      <c r="AI47" s="238"/>
      <c r="AJ47" s="267">
        <f t="shared" si="1"/>
        <v>0</v>
      </c>
      <c r="AK47" s="268"/>
      <c r="AL47" s="268"/>
      <c r="AM47" s="269"/>
    </row>
    <row r="48" spans="1:39" ht="12.75">
      <c r="A48" s="239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3"/>
      <c r="AB48" s="234">
        <f t="shared" si="0"/>
        <v>0</v>
      </c>
      <c r="AC48" s="235"/>
      <c r="AD48" s="235"/>
      <c r="AE48" s="236"/>
      <c r="AF48" s="237"/>
      <c r="AG48" s="232"/>
      <c r="AH48" s="232"/>
      <c r="AI48" s="238"/>
      <c r="AJ48" s="267">
        <f t="shared" si="1"/>
        <v>0</v>
      </c>
      <c r="AK48" s="268"/>
      <c r="AL48" s="268"/>
      <c r="AM48" s="269"/>
    </row>
    <row r="49" spans="1:39" ht="12.75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3"/>
      <c r="AB49" s="234">
        <f t="shared" si="0"/>
        <v>0</v>
      </c>
      <c r="AC49" s="235"/>
      <c r="AD49" s="235"/>
      <c r="AE49" s="236"/>
      <c r="AF49" s="237"/>
      <c r="AG49" s="232"/>
      <c r="AH49" s="232"/>
      <c r="AI49" s="238"/>
      <c r="AJ49" s="267">
        <f t="shared" si="1"/>
        <v>0</v>
      </c>
      <c r="AK49" s="268"/>
      <c r="AL49" s="268"/>
      <c r="AM49" s="269"/>
    </row>
    <row r="50" spans="1:39" ht="12.75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3"/>
      <c r="AB50" s="234">
        <f t="shared" si="0"/>
        <v>0</v>
      </c>
      <c r="AC50" s="235"/>
      <c r="AD50" s="235"/>
      <c r="AE50" s="236"/>
      <c r="AF50" s="237"/>
      <c r="AG50" s="232"/>
      <c r="AH50" s="232"/>
      <c r="AI50" s="238"/>
      <c r="AJ50" s="267">
        <f t="shared" si="1"/>
        <v>0</v>
      </c>
      <c r="AK50" s="268"/>
      <c r="AL50" s="268"/>
      <c r="AM50" s="269"/>
    </row>
    <row r="51" spans="1:39" ht="12.75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3"/>
      <c r="AB51" s="234">
        <f t="shared" si="0"/>
        <v>0</v>
      </c>
      <c r="AC51" s="235"/>
      <c r="AD51" s="235"/>
      <c r="AE51" s="236"/>
      <c r="AF51" s="237"/>
      <c r="AG51" s="232"/>
      <c r="AH51" s="232"/>
      <c r="AI51" s="238"/>
      <c r="AJ51" s="267">
        <f t="shared" si="1"/>
        <v>0</v>
      </c>
      <c r="AK51" s="268"/>
      <c r="AL51" s="268"/>
      <c r="AM51" s="269"/>
    </row>
    <row r="52" spans="1:39" ht="12.75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3"/>
      <c r="AB52" s="234">
        <f t="shared" si="0"/>
        <v>0</v>
      </c>
      <c r="AC52" s="235"/>
      <c r="AD52" s="235"/>
      <c r="AE52" s="236"/>
      <c r="AF52" s="237"/>
      <c r="AG52" s="232"/>
      <c r="AH52" s="232"/>
      <c r="AI52" s="238"/>
      <c r="AJ52" s="267">
        <f t="shared" si="1"/>
        <v>0</v>
      </c>
      <c r="AK52" s="268"/>
      <c r="AL52" s="268"/>
      <c r="AM52" s="269"/>
    </row>
    <row r="53" spans="1:39" ht="12.75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3"/>
      <c r="AB53" s="234">
        <f t="shared" si="0"/>
        <v>0</v>
      </c>
      <c r="AC53" s="235"/>
      <c r="AD53" s="235"/>
      <c r="AE53" s="236"/>
      <c r="AF53" s="237"/>
      <c r="AG53" s="232"/>
      <c r="AH53" s="232"/>
      <c r="AI53" s="238"/>
      <c r="AJ53" s="267">
        <f t="shared" si="1"/>
        <v>0</v>
      </c>
      <c r="AK53" s="268"/>
      <c r="AL53" s="268"/>
      <c r="AM53" s="269"/>
    </row>
    <row r="54" spans="1:39" ht="12.75">
      <c r="A54" s="239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3"/>
      <c r="AB54" s="234">
        <f t="shared" si="0"/>
        <v>0</v>
      </c>
      <c r="AC54" s="235"/>
      <c r="AD54" s="235"/>
      <c r="AE54" s="236"/>
      <c r="AF54" s="237"/>
      <c r="AG54" s="232"/>
      <c r="AH54" s="232"/>
      <c r="AI54" s="238"/>
      <c r="AJ54" s="267">
        <f t="shared" si="1"/>
        <v>0</v>
      </c>
      <c r="AK54" s="268"/>
      <c r="AL54" s="268"/>
      <c r="AM54" s="269"/>
    </row>
    <row r="55" spans="1:39" ht="12.75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3"/>
      <c r="AB55" s="234">
        <f t="shared" si="0"/>
        <v>0</v>
      </c>
      <c r="AC55" s="235"/>
      <c r="AD55" s="235"/>
      <c r="AE55" s="236"/>
      <c r="AF55" s="237"/>
      <c r="AG55" s="232"/>
      <c r="AH55" s="232"/>
      <c r="AI55" s="238"/>
      <c r="AJ55" s="267">
        <f t="shared" si="1"/>
        <v>0</v>
      </c>
      <c r="AK55" s="268"/>
      <c r="AL55" s="268"/>
      <c r="AM55" s="269"/>
    </row>
    <row r="56" spans="1:39" ht="13.5" thickBot="1">
      <c r="A56" s="289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5"/>
      <c r="AB56" s="286">
        <f t="shared" si="0"/>
        <v>0</v>
      </c>
      <c r="AC56" s="287"/>
      <c r="AD56" s="287"/>
      <c r="AE56" s="288"/>
      <c r="AF56" s="279"/>
      <c r="AG56" s="280"/>
      <c r="AH56" s="280"/>
      <c r="AI56" s="281"/>
      <c r="AJ56" s="282">
        <f t="shared" si="1"/>
        <v>0</v>
      </c>
      <c r="AK56" s="283"/>
      <c r="AL56" s="283"/>
      <c r="AM56" s="284"/>
    </row>
    <row r="57" ht="13.5" thickBot="1"/>
    <row r="58" spans="13:39" ht="13.5" thickBot="1">
      <c r="M58" s="2" t="s">
        <v>451</v>
      </c>
      <c r="AB58" s="276">
        <f>SUM(AB18:AE56)</f>
        <v>0</v>
      </c>
      <c r="AC58" s="277"/>
      <c r="AD58" s="277"/>
      <c r="AE58" s="278"/>
      <c r="AF58" s="276">
        <f>SUM(AF18:AI56)</f>
        <v>0</v>
      </c>
      <c r="AG58" s="277"/>
      <c r="AH58" s="277"/>
      <c r="AI58" s="278"/>
      <c r="AJ58" s="276">
        <f>SUM(AJ18:AM56)</f>
        <v>0</v>
      </c>
      <c r="AK58" s="277"/>
      <c r="AL58" s="277"/>
      <c r="AM58" s="278"/>
    </row>
    <row r="59" ht="13.5" thickBot="1"/>
    <row r="60" spans="13:39" ht="13.5" thickBot="1">
      <c r="M60" s="2" t="s">
        <v>452</v>
      </c>
      <c r="Q60" s="2"/>
      <c r="AF60" s="273"/>
      <c r="AG60" s="274"/>
      <c r="AH60" s="274"/>
      <c r="AI60" s="275"/>
      <c r="AJ60" s="273"/>
      <c r="AK60" s="274"/>
      <c r="AL60" s="274"/>
      <c r="AM60" s="275"/>
    </row>
    <row r="61" ht="12.75">
      <c r="P61" s="129" t="s">
        <v>456</v>
      </c>
    </row>
    <row r="62" spans="32:39" ht="13.5" thickBot="1">
      <c r="AF62" s="231" t="s">
        <v>463</v>
      </c>
      <c r="AG62" s="231"/>
      <c r="AH62" s="231"/>
      <c r="AI62" s="231"/>
      <c r="AJ62" s="231" t="s">
        <v>464</v>
      </c>
      <c r="AK62" s="231"/>
      <c r="AL62" s="231"/>
      <c r="AM62" s="231"/>
    </row>
    <row r="63" spans="13:39" ht="13.5" thickBot="1">
      <c r="M63" s="2" t="s">
        <v>453</v>
      </c>
      <c r="AF63" s="276">
        <f>IF(AF60=0,0,AF58/AF60)</f>
        <v>0</v>
      </c>
      <c r="AG63" s="277"/>
      <c r="AH63" s="277"/>
      <c r="AI63" s="278"/>
      <c r="AJ63" s="276">
        <f>IF(AJ60=0,0,AJ58/AJ60)</f>
        <v>0</v>
      </c>
      <c r="AK63" s="277"/>
      <c r="AL63" s="277"/>
      <c r="AM63" s="278"/>
    </row>
    <row r="65" ht="12.75">
      <c r="AF65" s="133"/>
    </row>
  </sheetData>
  <sheetProtection sheet="1" objects="1" scenarios="1"/>
  <mergeCells count="428">
    <mergeCell ref="L1:T1"/>
    <mergeCell ref="A1:J1"/>
    <mergeCell ref="A6:AM6"/>
    <mergeCell ref="AJ58:AM58"/>
    <mergeCell ref="AF58:AI58"/>
    <mergeCell ref="AB58:AE58"/>
    <mergeCell ref="AJ55:AM55"/>
    <mergeCell ref="A56:E56"/>
    <mergeCell ref="F56:J56"/>
    <mergeCell ref="K56:P56"/>
    <mergeCell ref="Q56:T56"/>
    <mergeCell ref="U56:W56"/>
    <mergeCell ref="X56:AA56"/>
    <mergeCell ref="AB56:AE56"/>
    <mergeCell ref="U55:W55"/>
    <mergeCell ref="X55:AA55"/>
    <mergeCell ref="AB55:AE55"/>
    <mergeCell ref="AF55:AI55"/>
    <mergeCell ref="A55:E55"/>
    <mergeCell ref="F55:J55"/>
    <mergeCell ref="K55:P55"/>
    <mergeCell ref="Q55:T55"/>
    <mergeCell ref="U54:W54"/>
    <mergeCell ref="X54:AA54"/>
    <mergeCell ref="AB54:AE54"/>
    <mergeCell ref="AF54:AI54"/>
    <mergeCell ref="A54:E54"/>
    <mergeCell ref="F54:J54"/>
    <mergeCell ref="K54:P54"/>
    <mergeCell ref="Q54:T54"/>
    <mergeCell ref="U53:W53"/>
    <mergeCell ref="X53:AA53"/>
    <mergeCell ref="AB53:AE53"/>
    <mergeCell ref="AF53:AI53"/>
    <mergeCell ref="A53:E53"/>
    <mergeCell ref="F53:J53"/>
    <mergeCell ref="K53:P53"/>
    <mergeCell ref="Q53:T53"/>
    <mergeCell ref="AJ52:AM52"/>
    <mergeCell ref="AF60:AI60"/>
    <mergeCell ref="AJ60:AM60"/>
    <mergeCell ref="AF63:AI63"/>
    <mergeCell ref="AJ63:AM63"/>
    <mergeCell ref="AJ53:AM53"/>
    <mergeCell ref="AJ54:AM54"/>
    <mergeCell ref="AF56:AI56"/>
    <mergeCell ref="AJ56:AM56"/>
    <mergeCell ref="U52:W52"/>
    <mergeCell ref="X52:AA52"/>
    <mergeCell ref="AB52:AE52"/>
    <mergeCell ref="AF52:AI52"/>
    <mergeCell ref="A52:E52"/>
    <mergeCell ref="F52:J52"/>
    <mergeCell ref="K52:P52"/>
    <mergeCell ref="Q52:T52"/>
    <mergeCell ref="AJ50:AM50"/>
    <mergeCell ref="A51:E51"/>
    <mergeCell ref="F51:J51"/>
    <mergeCell ref="K51:P51"/>
    <mergeCell ref="Q51:T51"/>
    <mergeCell ref="U51:W51"/>
    <mergeCell ref="X51:AA51"/>
    <mergeCell ref="AB51:AE51"/>
    <mergeCell ref="AF51:AI51"/>
    <mergeCell ref="AJ51:AM51"/>
    <mergeCell ref="U50:W50"/>
    <mergeCell ref="X50:AA50"/>
    <mergeCell ref="AB50:AE50"/>
    <mergeCell ref="AF50:AI50"/>
    <mergeCell ref="A50:E50"/>
    <mergeCell ref="F50:J50"/>
    <mergeCell ref="K50:P50"/>
    <mergeCell ref="Q50:T50"/>
    <mergeCell ref="AJ48:AM48"/>
    <mergeCell ref="A49:E49"/>
    <mergeCell ref="F49:J49"/>
    <mergeCell ref="K49:P49"/>
    <mergeCell ref="Q49:T49"/>
    <mergeCell ref="U49:W49"/>
    <mergeCell ref="X49:AA49"/>
    <mergeCell ref="AB49:AE49"/>
    <mergeCell ref="AF49:AI49"/>
    <mergeCell ref="AJ49:AM49"/>
    <mergeCell ref="U48:W48"/>
    <mergeCell ref="X48:AA48"/>
    <mergeCell ref="AB48:AE48"/>
    <mergeCell ref="AF48:AI48"/>
    <mergeCell ref="A48:E48"/>
    <mergeCell ref="F48:J48"/>
    <mergeCell ref="K48:P48"/>
    <mergeCell ref="Q48:T48"/>
    <mergeCell ref="AJ46:AM46"/>
    <mergeCell ref="A47:E47"/>
    <mergeCell ref="F47:J47"/>
    <mergeCell ref="K47:P47"/>
    <mergeCell ref="Q47:T47"/>
    <mergeCell ref="U47:W47"/>
    <mergeCell ref="X47:AA47"/>
    <mergeCell ref="AB47:AE47"/>
    <mergeCell ref="AF47:AI47"/>
    <mergeCell ref="AJ47:AM47"/>
    <mergeCell ref="U46:W46"/>
    <mergeCell ref="X46:AA46"/>
    <mergeCell ref="AB46:AE46"/>
    <mergeCell ref="AF46:AI46"/>
    <mergeCell ref="A46:E46"/>
    <mergeCell ref="F46:J46"/>
    <mergeCell ref="K46:P46"/>
    <mergeCell ref="Q46:T46"/>
    <mergeCell ref="AJ44:AM44"/>
    <mergeCell ref="A45:E45"/>
    <mergeCell ref="F45:J45"/>
    <mergeCell ref="K45:P45"/>
    <mergeCell ref="Q45:T45"/>
    <mergeCell ref="U45:W45"/>
    <mergeCell ref="X45:AA45"/>
    <mergeCell ref="AB45:AE45"/>
    <mergeCell ref="AF45:AI45"/>
    <mergeCell ref="AJ45:AM45"/>
    <mergeCell ref="U44:W44"/>
    <mergeCell ref="X44:AA44"/>
    <mergeCell ref="AB44:AE44"/>
    <mergeCell ref="AF44:AI44"/>
    <mergeCell ref="A44:E44"/>
    <mergeCell ref="F44:J44"/>
    <mergeCell ref="K44:P44"/>
    <mergeCell ref="Q44:T44"/>
    <mergeCell ref="AJ42:AM42"/>
    <mergeCell ref="A43:E43"/>
    <mergeCell ref="F43:J43"/>
    <mergeCell ref="K43:P43"/>
    <mergeCell ref="Q43:T43"/>
    <mergeCell ref="U43:W43"/>
    <mergeCell ref="X43:AA43"/>
    <mergeCell ref="AB43:AE43"/>
    <mergeCell ref="AF43:AI43"/>
    <mergeCell ref="AJ43:AM43"/>
    <mergeCell ref="U42:W42"/>
    <mergeCell ref="X42:AA42"/>
    <mergeCell ref="AB42:AE42"/>
    <mergeCell ref="AF42:AI42"/>
    <mergeCell ref="A42:E42"/>
    <mergeCell ref="F42:J42"/>
    <mergeCell ref="K42:P42"/>
    <mergeCell ref="Q42:T42"/>
    <mergeCell ref="AJ40:AM40"/>
    <mergeCell ref="A41:E41"/>
    <mergeCell ref="F41:J41"/>
    <mergeCell ref="K41:P41"/>
    <mergeCell ref="Q41:T41"/>
    <mergeCell ref="U41:W41"/>
    <mergeCell ref="X41:AA41"/>
    <mergeCell ref="AB41:AE41"/>
    <mergeCell ref="AF41:AI41"/>
    <mergeCell ref="AJ41:AM41"/>
    <mergeCell ref="U40:W40"/>
    <mergeCell ref="X40:AA40"/>
    <mergeCell ref="AB40:AE40"/>
    <mergeCell ref="AF40:AI40"/>
    <mergeCell ref="A40:E40"/>
    <mergeCell ref="F40:J40"/>
    <mergeCell ref="K40:P40"/>
    <mergeCell ref="Q40:T40"/>
    <mergeCell ref="AJ38:AM38"/>
    <mergeCell ref="A39:E39"/>
    <mergeCell ref="F39:J39"/>
    <mergeCell ref="K39:P39"/>
    <mergeCell ref="Q39:T39"/>
    <mergeCell ref="U39:W39"/>
    <mergeCell ref="X39:AA39"/>
    <mergeCell ref="AB39:AE39"/>
    <mergeCell ref="AF39:AI39"/>
    <mergeCell ref="AJ39:AM39"/>
    <mergeCell ref="U38:W38"/>
    <mergeCell ref="X38:AA38"/>
    <mergeCell ref="AB38:AE38"/>
    <mergeCell ref="AF38:AI38"/>
    <mergeCell ref="A38:E38"/>
    <mergeCell ref="F38:J38"/>
    <mergeCell ref="K38:P38"/>
    <mergeCell ref="Q38:T38"/>
    <mergeCell ref="AJ36:AM36"/>
    <mergeCell ref="A37:E37"/>
    <mergeCell ref="F37:J37"/>
    <mergeCell ref="K37:P37"/>
    <mergeCell ref="Q37:T37"/>
    <mergeCell ref="U37:W37"/>
    <mergeCell ref="X37:AA37"/>
    <mergeCell ref="AB37:AE37"/>
    <mergeCell ref="AF37:AI37"/>
    <mergeCell ref="AJ37:AM37"/>
    <mergeCell ref="U36:W36"/>
    <mergeCell ref="X36:AA36"/>
    <mergeCell ref="AB36:AE36"/>
    <mergeCell ref="AF36:AI36"/>
    <mergeCell ref="A36:E36"/>
    <mergeCell ref="F36:J36"/>
    <mergeCell ref="K36:P36"/>
    <mergeCell ref="Q36:T36"/>
    <mergeCell ref="AJ34:AM34"/>
    <mergeCell ref="A35:E35"/>
    <mergeCell ref="F35:J35"/>
    <mergeCell ref="K35:P35"/>
    <mergeCell ref="Q35:T35"/>
    <mergeCell ref="U35:W35"/>
    <mergeCell ref="X35:AA35"/>
    <mergeCell ref="AB35:AE35"/>
    <mergeCell ref="AF35:AI35"/>
    <mergeCell ref="AJ35:AM35"/>
    <mergeCell ref="U34:W34"/>
    <mergeCell ref="X34:AA34"/>
    <mergeCell ref="AB34:AE34"/>
    <mergeCell ref="AF34:AI34"/>
    <mergeCell ref="A34:E34"/>
    <mergeCell ref="F34:J34"/>
    <mergeCell ref="K34:P34"/>
    <mergeCell ref="Q34:T34"/>
    <mergeCell ref="AJ32:AM32"/>
    <mergeCell ref="A33:E33"/>
    <mergeCell ref="F33:J33"/>
    <mergeCell ref="K33:P33"/>
    <mergeCell ref="Q33:T33"/>
    <mergeCell ref="U33:W33"/>
    <mergeCell ref="X33:AA33"/>
    <mergeCell ref="AB33:AE33"/>
    <mergeCell ref="AF33:AI33"/>
    <mergeCell ref="AJ33:AM33"/>
    <mergeCell ref="U32:W32"/>
    <mergeCell ref="X32:AA32"/>
    <mergeCell ref="AB32:AE32"/>
    <mergeCell ref="AF32:AI32"/>
    <mergeCell ref="A32:E32"/>
    <mergeCell ref="F32:J32"/>
    <mergeCell ref="K32:P32"/>
    <mergeCell ref="Q32:T32"/>
    <mergeCell ref="AJ30:AM30"/>
    <mergeCell ref="A31:E31"/>
    <mergeCell ref="F31:J31"/>
    <mergeCell ref="K31:P31"/>
    <mergeCell ref="Q31:T31"/>
    <mergeCell ref="U31:W31"/>
    <mergeCell ref="X31:AA31"/>
    <mergeCell ref="AB31:AE31"/>
    <mergeCell ref="AF31:AI31"/>
    <mergeCell ref="AJ31:AM31"/>
    <mergeCell ref="U30:W30"/>
    <mergeCell ref="X30:AA30"/>
    <mergeCell ref="AB30:AE30"/>
    <mergeCell ref="AF30:AI30"/>
    <mergeCell ref="A30:E30"/>
    <mergeCell ref="F30:J30"/>
    <mergeCell ref="K30:P30"/>
    <mergeCell ref="Q30:T30"/>
    <mergeCell ref="AJ28:AM28"/>
    <mergeCell ref="A29:E29"/>
    <mergeCell ref="F29:J29"/>
    <mergeCell ref="K29:P29"/>
    <mergeCell ref="Q29:T29"/>
    <mergeCell ref="U29:W29"/>
    <mergeCell ref="X29:AA29"/>
    <mergeCell ref="AB29:AE29"/>
    <mergeCell ref="AF29:AI29"/>
    <mergeCell ref="AJ29:AM29"/>
    <mergeCell ref="U28:W28"/>
    <mergeCell ref="X28:AA28"/>
    <mergeCell ref="AB28:AE28"/>
    <mergeCell ref="AF28:AI28"/>
    <mergeCell ref="A28:E28"/>
    <mergeCell ref="F28:J28"/>
    <mergeCell ref="K28:P28"/>
    <mergeCell ref="Q28:T28"/>
    <mergeCell ref="AJ26:AM26"/>
    <mergeCell ref="A27:E27"/>
    <mergeCell ref="F27:J27"/>
    <mergeCell ref="K27:P27"/>
    <mergeCell ref="Q27:T27"/>
    <mergeCell ref="U27:W27"/>
    <mergeCell ref="X27:AA27"/>
    <mergeCell ref="AB27:AE27"/>
    <mergeCell ref="AF27:AI27"/>
    <mergeCell ref="AJ27:AM27"/>
    <mergeCell ref="U26:W26"/>
    <mergeCell ref="X26:AA26"/>
    <mergeCell ref="AB26:AE26"/>
    <mergeCell ref="AF26:AI26"/>
    <mergeCell ref="A26:E26"/>
    <mergeCell ref="F26:J26"/>
    <mergeCell ref="K26:P26"/>
    <mergeCell ref="Q26:T26"/>
    <mergeCell ref="AJ24:AM24"/>
    <mergeCell ref="A25:E25"/>
    <mergeCell ref="F25:J25"/>
    <mergeCell ref="K25:P25"/>
    <mergeCell ref="Q25:T25"/>
    <mergeCell ref="U25:W25"/>
    <mergeCell ref="X25:AA25"/>
    <mergeCell ref="AB25:AE25"/>
    <mergeCell ref="AF25:AI25"/>
    <mergeCell ref="AJ25:AM25"/>
    <mergeCell ref="U24:W24"/>
    <mergeCell ref="X24:AA24"/>
    <mergeCell ref="AB24:AE24"/>
    <mergeCell ref="AF24:AI24"/>
    <mergeCell ref="A24:E24"/>
    <mergeCell ref="F24:J24"/>
    <mergeCell ref="K24:P24"/>
    <mergeCell ref="Q24:T24"/>
    <mergeCell ref="AJ22:AM22"/>
    <mergeCell ref="A23:E23"/>
    <mergeCell ref="F23:J23"/>
    <mergeCell ref="K23:P23"/>
    <mergeCell ref="Q23:T23"/>
    <mergeCell ref="U23:W23"/>
    <mergeCell ref="X23:AA23"/>
    <mergeCell ref="AB23:AE23"/>
    <mergeCell ref="AF23:AI23"/>
    <mergeCell ref="AJ23:AM23"/>
    <mergeCell ref="U22:W22"/>
    <mergeCell ref="X22:AA22"/>
    <mergeCell ref="AB22:AE22"/>
    <mergeCell ref="AF22:AI22"/>
    <mergeCell ref="A22:E22"/>
    <mergeCell ref="F22:J22"/>
    <mergeCell ref="K22:P22"/>
    <mergeCell ref="Q22:T22"/>
    <mergeCell ref="U21:W21"/>
    <mergeCell ref="X21:AA21"/>
    <mergeCell ref="AB21:AE21"/>
    <mergeCell ref="AF21:AI21"/>
    <mergeCell ref="A21:E21"/>
    <mergeCell ref="F21:J21"/>
    <mergeCell ref="K21:P21"/>
    <mergeCell ref="Q21:T21"/>
    <mergeCell ref="A20:E20"/>
    <mergeCell ref="F20:J20"/>
    <mergeCell ref="K20:P20"/>
    <mergeCell ref="Q20:T20"/>
    <mergeCell ref="U20:W20"/>
    <mergeCell ref="X20:AA20"/>
    <mergeCell ref="AB20:AE20"/>
    <mergeCell ref="AF20:AI20"/>
    <mergeCell ref="AJ20:AM20"/>
    <mergeCell ref="AJ62:AM62"/>
    <mergeCell ref="AB16:AE16"/>
    <mergeCell ref="AB14:AE14"/>
    <mergeCell ref="AF16:AI16"/>
    <mergeCell ref="AJ16:AM16"/>
    <mergeCell ref="AF17:AI17"/>
    <mergeCell ref="AJ17:AM17"/>
    <mergeCell ref="AJ19:AM19"/>
    <mergeCell ref="AJ21:AM21"/>
    <mergeCell ref="Q17:T17"/>
    <mergeCell ref="U17:W17"/>
    <mergeCell ref="X17:AA17"/>
    <mergeCell ref="AB17:AE17"/>
    <mergeCell ref="X16:AA16"/>
    <mergeCell ref="AJ13:AM13"/>
    <mergeCell ref="AJ14:AM14"/>
    <mergeCell ref="Q15:T15"/>
    <mergeCell ref="U15:W15"/>
    <mergeCell ref="X15:AA15"/>
    <mergeCell ref="AB15:AE15"/>
    <mergeCell ref="AF15:AI15"/>
    <mergeCell ref="AJ15:AM15"/>
    <mergeCell ref="U14:W14"/>
    <mergeCell ref="K15:P15"/>
    <mergeCell ref="K16:P16"/>
    <mergeCell ref="K17:P17"/>
    <mergeCell ref="K14:P14"/>
    <mergeCell ref="K11:P11"/>
    <mergeCell ref="K12:P12"/>
    <mergeCell ref="K13:P13"/>
    <mergeCell ref="X11:AA11"/>
    <mergeCell ref="Q12:T12"/>
    <mergeCell ref="U12:W12"/>
    <mergeCell ref="X12:AA12"/>
    <mergeCell ref="F11:J11"/>
    <mergeCell ref="F12:J12"/>
    <mergeCell ref="F13:J13"/>
    <mergeCell ref="F14:J14"/>
    <mergeCell ref="A18:E18"/>
    <mergeCell ref="F18:J18"/>
    <mergeCell ref="A14:E14"/>
    <mergeCell ref="A15:E15"/>
    <mergeCell ref="A16:E16"/>
    <mergeCell ref="A17:E17"/>
    <mergeCell ref="F15:J15"/>
    <mergeCell ref="F16:J16"/>
    <mergeCell ref="F17:J17"/>
    <mergeCell ref="A11:E11"/>
    <mergeCell ref="K18:P18"/>
    <mergeCell ref="Q18:T18"/>
    <mergeCell ref="U18:W18"/>
    <mergeCell ref="Q11:T11"/>
    <mergeCell ref="U11:W11"/>
    <mergeCell ref="Q16:T16"/>
    <mergeCell ref="U16:W16"/>
    <mergeCell ref="A12:E12"/>
    <mergeCell ref="A13:E13"/>
    <mergeCell ref="Q14:T14"/>
    <mergeCell ref="AB13:AE13"/>
    <mergeCell ref="AF14:AI14"/>
    <mergeCell ref="AB12:AE12"/>
    <mergeCell ref="AF12:AI12"/>
    <mergeCell ref="AF13:AI13"/>
    <mergeCell ref="Q13:T13"/>
    <mergeCell ref="U13:W13"/>
    <mergeCell ref="X13:AA13"/>
    <mergeCell ref="X14:AA14"/>
    <mergeCell ref="AJ18:AM18"/>
    <mergeCell ref="AB11:AE11"/>
    <mergeCell ref="AF11:AI11"/>
    <mergeCell ref="AJ11:AM11"/>
    <mergeCell ref="AJ12:AM12"/>
    <mergeCell ref="Q19:T19"/>
    <mergeCell ref="X18:AA18"/>
    <mergeCell ref="AB18:AE18"/>
    <mergeCell ref="AF18:AI18"/>
    <mergeCell ref="A3:AM3"/>
    <mergeCell ref="A5:AM5"/>
    <mergeCell ref="AF62:AI62"/>
    <mergeCell ref="U19:W19"/>
    <mergeCell ref="X19:AA19"/>
    <mergeCell ref="AB19:AE19"/>
    <mergeCell ref="AF19:AI19"/>
    <mergeCell ref="A19:E19"/>
    <mergeCell ref="F19:J19"/>
    <mergeCell ref="K19:P19"/>
  </mergeCells>
  <hyperlinks>
    <hyperlink ref="A1" location="'Main Menu'!A1" display="Click here to return to Main Menu"/>
    <hyperlink ref="L1:T1" location="'S-1_E'!A1" display="Click here to go to Next Section"/>
  </hyperlinks>
  <printOptions/>
  <pageMargins left="0.75" right="0.75" top="0.75" bottom="0.75" header="0" footer="0.5"/>
  <pageSetup fitToHeight="0" fitToWidth="1" horizontalDpi="600" verticalDpi="600" orientation="landscape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51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458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79" t="s">
        <v>459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</row>
    <row r="6" ht="12.75" customHeight="1"/>
    <row r="7" s="6" customFormat="1" ht="13.5" customHeight="1">
      <c r="A7" s="2" t="s">
        <v>468</v>
      </c>
    </row>
    <row r="8" s="6" customFormat="1" ht="12"/>
    <row r="9" spans="2:23" s="6" customFormat="1" ht="14.25">
      <c r="B9" s="2" t="s">
        <v>28</v>
      </c>
      <c r="C9" s="2" t="s">
        <v>585</v>
      </c>
      <c r="T9" s="291">
        <f>ROUND(+[0]!RENO,0)</f>
        <v>0</v>
      </c>
      <c r="U9" s="291"/>
      <c r="V9" s="291"/>
      <c r="W9" s="291"/>
    </row>
    <row r="10" spans="2:23" s="6" customFormat="1" ht="14.25">
      <c r="B10" s="2" t="s">
        <v>30</v>
      </c>
      <c r="C10" s="2" t="s">
        <v>588</v>
      </c>
      <c r="T10" s="293">
        <f>IF(T11&lt;T9,"error",+T11-T9)</f>
        <v>0</v>
      </c>
      <c r="U10" s="294"/>
      <c r="V10" s="294"/>
      <c r="W10" s="294"/>
    </row>
    <row r="11" spans="2:25" s="6" customFormat="1" ht="14.25">
      <c r="B11" s="2" t="s">
        <v>32</v>
      </c>
      <c r="C11" s="2" t="s">
        <v>587</v>
      </c>
      <c r="T11" s="292"/>
      <c r="U11" s="292"/>
      <c r="V11" s="292"/>
      <c r="W11" s="292"/>
      <c r="X11" s="132"/>
      <c r="Y11" s="132"/>
    </row>
    <row r="12" spans="2:25" s="6" customFormat="1" ht="14.25">
      <c r="B12" s="2" t="s">
        <v>34</v>
      </c>
      <c r="C12" s="2" t="s">
        <v>589</v>
      </c>
      <c r="T12" s="291">
        <f>+[0]!NEW</f>
        <v>0</v>
      </c>
      <c r="U12" s="291"/>
      <c r="V12" s="291"/>
      <c r="W12" s="291"/>
      <c r="X12" s="132"/>
      <c r="Y12" s="132"/>
    </row>
    <row r="13" spans="2:25" s="6" customFormat="1" ht="15" thickBot="1">
      <c r="B13" s="2" t="s">
        <v>36</v>
      </c>
      <c r="C13" s="2" t="s">
        <v>586</v>
      </c>
      <c r="T13" s="298">
        <f>+T11+T12</f>
        <v>0</v>
      </c>
      <c r="U13" s="298"/>
      <c r="V13" s="298"/>
      <c r="W13" s="298"/>
      <c r="X13" s="132"/>
      <c r="Y13" s="132"/>
    </row>
    <row r="14" spans="20:25" s="6" customFormat="1" ht="12.75" thickTop="1">
      <c r="T14" s="7"/>
      <c r="U14" s="7"/>
      <c r="V14" s="7"/>
      <c r="W14" s="7"/>
      <c r="X14" s="132"/>
      <c r="Y14" s="132"/>
    </row>
    <row r="15" spans="3:25" s="6" customFormat="1" ht="12">
      <c r="C15" s="6" t="s">
        <v>465</v>
      </c>
      <c r="T15" s="134"/>
      <c r="U15" s="7"/>
      <c r="V15" s="7"/>
      <c r="W15" s="7"/>
      <c r="X15" s="132"/>
      <c r="Y15" s="132"/>
    </row>
    <row r="16" spans="3:25" s="6" customFormat="1" ht="12">
      <c r="C16" s="6" t="s">
        <v>466</v>
      </c>
      <c r="T16" s="7"/>
      <c r="U16" s="7"/>
      <c r="V16" s="7"/>
      <c r="W16" s="7"/>
      <c r="X16" s="132"/>
      <c r="Y16" s="132"/>
    </row>
    <row r="17" spans="3:25" s="6" customFormat="1" ht="12">
      <c r="C17" s="6" t="s">
        <v>467</v>
      </c>
      <c r="T17" s="7"/>
      <c r="U17" s="7"/>
      <c r="V17" s="7"/>
      <c r="W17" s="7"/>
      <c r="X17" s="132"/>
      <c r="Y17" s="132"/>
    </row>
    <row r="18" spans="20:25" s="6" customFormat="1" ht="12">
      <c r="T18" s="7"/>
      <c r="U18" s="7"/>
      <c r="V18" s="7"/>
      <c r="W18" s="7"/>
      <c r="X18" s="132"/>
      <c r="Y18" s="132"/>
    </row>
    <row r="19" spans="20:25" s="6" customFormat="1" ht="12">
      <c r="T19" s="7"/>
      <c r="U19" s="7"/>
      <c r="V19" s="7"/>
      <c r="W19" s="7"/>
      <c r="X19" s="132"/>
      <c r="Y19" s="132"/>
    </row>
    <row r="20" spans="1:25" s="6" customFormat="1" ht="12">
      <c r="A20" s="2" t="s">
        <v>469</v>
      </c>
      <c r="T20" s="7"/>
      <c r="U20" s="7"/>
      <c r="V20" s="7"/>
      <c r="W20" s="7"/>
      <c r="X20" s="132"/>
      <c r="Y20" s="132"/>
    </row>
    <row r="21" spans="20:25" s="6" customFormat="1" ht="12">
      <c r="T21" s="7"/>
      <c r="U21" s="7"/>
      <c r="V21" s="7"/>
      <c r="W21" s="7"/>
      <c r="X21" s="132"/>
      <c r="Y21" s="132"/>
    </row>
    <row r="22" spans="2:25" s="6" customFormat="1" ht="14.25">
      <c r="B22" s="2" t="s">
        <v>28</v>
      </c>
      <c r="C22" s="2" t="s">
        <v>460</v>
      </c>
      <c r="T22" s="291">
        <f>ROUND(+T11,0)</f>
        <v>0</v>
      </c>
      <c r="U22" s="291"/>
      <c r="V22" s="291"/>
      <c r="W22" s="291"/>
      <c r="X22" s="132"/>
      <c r="Y22" s="132"/>
    </row>
    <row r="23" spans="2:25" s="6" customFormat="1" ht="14.25">
      <c r="B23" s="2" t="s">
        <v>30</v>
      </c>
      <c r="C23" s="2" t="s">
        <v>591</v>
      </c>
      <c r="T23" s="296">
        <f>IF(T24&lt;T22,"error",+T24-T22)</f>
        <v>0</v>
      </c>
      <c r="U23" s="296"/>
      <c r="V23" s="296"/>
      <c r="W23" s="296"/>
      <c r="X23" s="132"/>
      <c r="Y23" s="132"/>
    </row>
    <row r="24" spans="2:23" s="6" customFormat="1" ht="14.25">
      <c r="B24" s="2" t="s">
        <v>32</v>
      </c>
      <c r="C24" s="2" t="s">
        <v>590</v>
      </c>
      <c r="T24" s="297"/>
      <c r="U24" s="297"/>
      <c r="V24" s="297"/>
      <c r="W24" s="297"/>
    </row>
    <row r="25" spans="2:23" s="6" customFormat="1" ht="14.25">
      <c r="B25" s="2" t="s">
        <v>34</v>
      </c>
      <c r="C25" s="2" t="s">
        <v>461</v>
      </c>
      <c r="T25" s="291">
        <f>T12</f>
        <v>0</v>
      </c>
      <c r="U25" s="291"/>
      <c r="V25" s="291"/>
      <c r="W25" s="291"/>
    </row>
    <row r="26" spans="2:23" s="6" customFormat="1" ht="15" thickBot="1">
      <c r="B26" s="2" t="s">
        <v>36</v>
      </c>
      <c r="C26" s="2" t="s">
        <v>462</v>
      </c>
      <c r="T26" s="298">
        <f>+T24+T25</f>
        <v>0</v>
      </c>
      <c r="U26" s="298"/>
      <c r="V26" s="298"/>
      <c r="W26" s="298"/>
    </row>
    <row r="27" spans="2:23" s="6" customFormat="1" ht="15" thickTop="1">
      <c r="B27" s="2"/>
      <c r="C27" s="2"/>
      <c r="T27" s="137"/>
      <c r="U27" s="137"/>
      <c r="V27" s="137"/>
      <c r="W27" s="137"/>
    </row>
    <row r="28" spans="2:23" s="6" customFormat="1" ht="14.25">
      <c r="B28" s="2"/>
      <c r="C28" s="2"/>
      <c r="T28" s="137"/>
      <c r="U28" s="137"/>
      <c r="V28" s="137"/>
      <c r="W28" s="137"/>
    </row>
    <row r="29" spans="2:23" s="6" customFormat="1" ht="14.25">
      <c r="B29" s="2"/>
      <c r="C29" s="2"/>
      <c r="T29" s="137"/>
      <c r="U29" s="137"/>
      <c r="V29" s="137"/>
      <c r="W29" s="137"/>
    </row>
    <row r="30" s="6" customFormat="1" ht="12"/>
    <row r="31" s="6" customFormat="1" ht="12"/>
    <row r="32" s="6" customFormat="1" ht="12"/>
    <row r="33" spans="1:28" s="6" customFormat="1" ht="12.75">
      <c r="A33" s="295" t="s">
        <v>470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</row>
    <row r="34" s="6" customFormat="1" ht="12"/>
    <row r="35" s="6" customFormat="1" ht="12">
      <c r="B35" s="2" t="s">
        <v>471</v>
      </c>
    </row>
    <row r="36" s="6" customFormat="1" ht="12"/>
    <row r="37" spans="3:17" s="6" customFormat="1" ht="12.75">
      <c r="C37" s="136" t="s">
        <v>472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</row>
    <row r="38" spans="4:30" s="6" customFormat="1" ht="12.75">
      <c r="D38" s="135" t="s">
        <v>475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4:30" s="6" customFormat="1" ht="12.75">
      <c r="D39" s="135" t="s">
        <v>476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="6" customFormat="1" ht="12"/>
    <row r="41" s="6" customFormat="1" ht="12.75">
      <c r="D41" s="4" t="s">
        <v>482</v>
      </c>
    </row>
    <row r="42" s="6" customFormat="1" ht="12"/>
    <row r="43" spans="2:30" s="6" customFormat="1" ht="12.75" customHeight="1">
      <c r="B43" s="2" t="s">
        <v>473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6:30" s="6" customFormat="1" ht="12.75" customHeight="1"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3:30" s="6" customFormat="1" ht="12.75" customHeight="1">
      <c r="C45" s="136" t="s">
        <v>474</v>
      </c>
      <c r="D45" s="136"/>
      <c r="E45" s="136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</row>
    <row r="46" spans="3:30" s="6" customFormat="1" ht="12.75" customHeight="1">
      <c r="C46" s="135"/>
      <c r="D46" s="135" t="s">
        <v>477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3:30" s="6" customFormat="1" ht="12.75" customHeight="1">
      <c r="C47" s="135"/>
      <c r="D47" s="135" t="s">
        <v>478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3:5" s="6" customFormat="1" ht="12.75">
      <c r="C48" s="135"/>
      <c r="D48" s="135" t="s">
        <v>479</v>
      </c>
      <c r="E48" s="135"/>
    </row>
    <row r="49" spans="3:5" s="6" customFormat="1" ht="12.75">
      <c r="C49" s="135"/>
      <c r="D49" s="135" t="s">
        <v>480</v>
      </c>
      <c r="E49" s="135"/>
    </row>
    <row r="50" s="6" customFormat="1" ht="12"/>
    <row r="51" s="6" customFormat="1" ht="12.75">
      <c r="D51" s="4" t="s">
        <v>481</v>
      </c>
    </row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</sheetData>
  <sheetProtection sheet="1" objects="1" scenarios="1"/>
  <mergeCells count="15">
    <mergeCell ref="A1:I1"/>
    <mergeCell ref="L1:T1"/>
    <mergeCell ref="A33:AB33"/>
    <mergeCell ref="T23:W23"/>
    <mergeCell ref="T24:W24"/>
    <mergeCell ref="T25:W25"/>
    <mergeCell ref="T26:W26"/>
    <mergeCell ref="T12:W12"/>
    <mergeCell ref="T13:W13"/>
    <mergeCell ref="T22:W22"/>
    <mergeCell ref="A3:AB3"/>
    <mergeCell ref="A4:AB4"/>
    <mergeCell ref="T9:W9"/>
    <mergeCell ref="T11:W11"/>
    <mergeCell ref="T10:W10"/>
  </mergeCells>
  <hyperlinks>
    <hyperlink ref="A1" location="'Main Menu'!A1" display="Click here to return to Main Menu"/>
    <hyperlink ref="L1:T1" location="'S-1_F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77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485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79" t="s">
        <v>486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2.75">
      <c r="A5" s="179" t="s">
        <v>487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488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</row>
    <row r="9" spans="1:28" ht="14.25" customHeight="1">
      <c r="A9" s="2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</row>
    <row r="10" spans="1:28" ht="14.25" customHeight="1">
      <c r="A10" s="2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</row>
    <row r="11" spans="1:28" ht="12.75">
      <c r="A11" s="2" t="s">
        <v>489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</row>
    <row r="13" spans="1:28" ht="12.75">
      <c r="A13" s="2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</row>
    <row r="14" spans="1:28" ht="12.75">
      <c r="A14" s="2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</row>
    <row r="15" spans="1:28" ht="12.75">
      <c r="A15" s="2" t="s">
        <v>490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299" t="s">
        <v>496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</row>
    <row r="17" spans="1:28" ht="12.75">
      <c r="A17" s="2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</row>
    <row r="18" spans="1:28" ht="12.75">
      <c r="A18" s="2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</row>
    <row r="19" spans="1:28" ht="12.75">
      <c r="A19" s="2" t="s">
        <v>491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75">
      <c r="A20" s="2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</row>
    <row r="21" spans="1:28" ht="12.75">
      <c r="A21" s="2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</row>
    <row r="22" spans="1:28" ht="12.75">
      <c r="A22" s="2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</row>
    <row r="23" spans="1:28" ht="12.75">
      <c r="A23" s="2" t="s">
        <v>492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2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</row>
    <row r="25" spans="1:28" ht="12.75">
      <c r="A25" s="2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</row>
    <row r="26" spans="1:28" ht="12.75">
      <c r="A26" s="2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</row>
    <row r="27" spans="1:28" ht="12.75">
      <c r="A27" s="2" t="s">
        <v>493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2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12.75">
      <c r="A29" s="2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ht="12.75">
      <c r="A30" s="2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</row>
    <row r="31" spans="1:28" ht="12.75">
      <c r="A31" s="2" t="s">
        <v>494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2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</row>
    <row r="33" spans="1:28" ht="12.75">
      <c r="A33" s="2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</row>
    <row r="34" spans="1:28" ht="12.75">
      <c r="A34" s="2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</row>
    <row r="35" spans="1:28" ht="12.75">
      <c r="A35" s="2" t="s">
        <v>495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2.75">
      <c r="A36" s="2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</row>
    <row r="37" spans="1:28" ht="12.75">
      <c r="A37" s="2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</row>
    <row r="38" spans="1:28" ht="12.75">
      <c r="A38" s="2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</row>
    <row r="39" spans="1:28" ht="12.75">
      <c r="A39" s="2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</row>
    <row r="40" spans="1:28" ht="12.75">
      <c r="A40" s="2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</row>
    <row r="41" spans="1:28" ht="12.75">
      <c r="A41" s="2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</row>
    <row r="42" spans="1:28" ht="12.75">
      <c r="A42" s="2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</row>
    <row r="43" spans="2:28" ht="12.75"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</row>
    <row r="44" spans="2:28" ht="12.75"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</row>
    <row r="45" spans="2:28" ht="12.75"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</row>
    <row r="46" spans="2:28" ht="12.75"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</row>
    <row r="47" spans="2:28" ht="12.75"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</row>
    <row r="48" spans="2:28" ht="12.75"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</row>
    <row r="49" spans="2:28" ht="12.75"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</row>
    <row r="50" spans="2:28" ht="12.75"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</row>
    <row r="51" spans="2:28" ht="12.75"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</row>
    <row r="52" spans="2:28" ht="12.75"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</row>
    <row r="53" spans="2:28" ht="12.75"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</row>
    <row r="54" spans="2:28" ht="12.75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2:28" ht="12.7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1:28" ht="12.75">
      <c r="A58" s="2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</row>
    <row r="66" spans="2:28" ht="12.75">
      <c r="B66" s="108"/>
      <c r="C66" s="108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</row>
    <row r="67" spans="2:28" ht="12.75">
      <c r="B67" s="108"/>
      <c r="C67" s="10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</row>
    <row r="68" spans="2:28" ht="12.75">
      <c r="B68" s="108"/>
      <c r="C68" s="108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</sheetData>
  <sheetProtection sheet="1" objects="1" scenarios="1"/>
  <mergeCells count="13">
    <mergeCell ref="A1:I1"/>
    <mergeCell ref="L1:T1"/>
    <mergeCell ref="B12:AB14"/>
    <mergeCell ref="B16:AB18"/>
    <mergeCell ref="A3:AB3"/>
    <mergeCell ref="A4:AB4"/>
    <mergeCell ref="A5:AB5"/>
    <mergeCell ref="B8:AB10"/>
    <mergeCell ref="B28:AB30"/>
    <mergeCell ref="B32:AB34"/>
    <mergeCell ref="B36:AB54"/>
    <mergeCell ref="B20:AB22"/>
    <mergeCell ref="B24:AB26"/>
  </mergeCells>
  <hyperlinks>
    <hyperlink ref="A1" location="'Main Menu'!A1" display="Click here to return to Main Menu"/>
    <hyperlink ref="L1:T1" location="'S-1_G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B76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532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79" t="s">
        <v>497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2.75">
      <c r="A5" s="179" t="s">
        <v>498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499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</row>
    <row r="9" spans="1:28" ht="14.25" customHeight="1">
      <c r="A9" s="2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</row>
    <row r="10" spans="1:28" ht="14.25" customHeight="1">
      <c r="A10" s="2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</row>
    <row r="11" spans="1:28" ht="12.75">
      <c r="A11" s="2" t="s">
        <v>500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</row>
    <row r="13" spans="1:28" ht="12.75">
      <c r="A13" s="2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</row>
    <row r="14" spans="1:28" ht="12.75">
      <c r="A14" s="2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</row>
    <row r="15" spans="1:28" ht="12.75">
      <c r="A15" s="2" t="s">
        <v>501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299" t="s">
        <v>496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</row>
    <row r="17" spans="1:28" ht="12.75">
      <c r="A17" s="2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</row>
    <row r="18" spans="1:28" ht="12.75">
      <c r="A18" s="2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</row>
    <row r="19" spans="1:28" ht="12.75">
      <c r="A19" s="2" t="s">
        <v>502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75">
      <c r="A20" s="2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</row>
    <row r="21" spans="1:28" ht="12.75">
      <c r="A21" s="2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</row>
    <row r="22" spans="1:28" ht="12.75">
      <c r="A22" s="2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</row>
    <row r="23" spans="1:28" ht="12.75">
      <c r="A23" s="2" t="s">
        <v>503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2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</row>
    <row r="25" spans="1:28" ht="12.75">
      <c r="A25" s="2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</row>
    <row r="26" spans="1:28" ht="12.75">
      <c r="A26" s="2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</row>
    <row r="27" spans="1:28" ht="12.75">
      <c r="A27" s="2" t="s">
        <v>504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2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12.75">
      <c r="A29" s="2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ht="12.75">
      <c r="A30" s="2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</row>
    <row r="31" spans="1:28" ht="12.75">
      <c r="A31" s="2" t="s">
        <v>505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2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</row>
    <row r="33" spans="1:28" ht="12.75">
      <c r="A33" s="2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</row>
    <row r="34" spans="1:28" ht="12.75">
      <c r="A34" s="2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</row>
    <row r="35" spans="1:28" ht="12.75">
      <c r="A35" s="2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</row>
    <row r="36" spans="1:28" ht="12.75">
      <c r="A36" s="2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</row>
    <row r="37" spans="1:28" ht="12.75">
      <c r="A37" s="2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</row>
    <row r="38" spans="1:28" ht="12.75">
      <c r="A38" s="2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</row>
    <row r="39" spans="1:28" ht="12.75">
      <c r="A39" s="2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</row>
    <row r="40" spans="1:28" ht="12.75">
      <c r="A40" s="2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</row>
    <row r="41" spans="1:28" ht="12.75">
      <c r="A41" s="2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</row>
    <row r="42" spans="2:28" ht="12.75"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</row>
    <row r="43" spans="2:28" ht="12.75"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</row>
    <row r="44" spans="2:28" ht="12.75"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</row>
    <row r="45" spans="2:28" ht="12.75"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</row>
    <row r="46" spans="2:28" ht="12.75"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</row>
    <row r="47" spans="2:28" ht="12.75"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</row>
    <row r="48" spans="2:28" ht="12.75"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</row>
    <row r="49" spans="2:28" ht="12.75"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</row>
    <row r="50" spans="2:28" ht="12.75"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</row>
    <row r="51" spans="2:28" ht="12.75"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</row>
    <row r="52" spans="2:28" ht="12.75"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</row>
    <row r="53" spans="2:28" ht="12.75"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</row>
    <row r="54" spans="2:28" ht="12.75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2.75">
      <c r="A57" s="2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2:28" ht="12.7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2:28" ht="12.75"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2:28" ht="12.75">
      <c r="B67" s="108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</sheetData>
  <sheetProtection sheet="1" objects="1" scenarios="1"/>
  <mergeCells count="12">
    <mergeCell ref="B32:AB54"/>
    <mergeCell ref="B8:AB10"/>
    <mergeCell ref="B28:AB30"/>
    <mergeCell ref="B20:AB22"/>
    <mergeCell ref="B24:AB26"/>
    <mergeCell ref="A1:I1"/>
    <mergeCell ref="L1:T1"/>
    <mergeCell ref="B12:AB14"/>
    <mergeCell ref="B16:AB18"/>
    <mergeCell ref="A3:AB3"/>
    <mergeCell ref="A4:AB4"/>
    <mergeCell ref="A5:AB5"/>
  </mergeCells>
  <hyperlinks>
    <hyperlink ref="A1" location="'Main Menu'!A1" display="Click here to return to Main Menu"/>
    <hyperlink ref="L1:T1" location="'S-1_H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Christy King</cp:lastModifiedBy>
  <cp:lastPrinted>2002-11-22T23:38:01Z</cp:lastPrinted>
  <dcterms:created xsi:type="dcterms:W3CDTF">2002-11-13T20:18:20Z</dcterms:created>
  <dcterms:modified xsi:type="dcterms:W3CDTF">2006-09-13T12:33:18Z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-1855585895</vt:i4>
  </property>
  <property fmtid="{D5CDD505-2E9C-101B-9397-08002B2CF9AE}" pid="3" name="_EmailSubject">
    <vt:lpwstr>Comments on Budget Instructions</vt:lpwstr>
  </property>
  <property fmtid="{D5CDD505-2E9C-101B-9397-08002B2CF9AE}" pid="4" name="_AuthorEmail">
    <vt:lpwstr>BHUDNALL@dgs.state.va.us</vt:lpwstr>
  </property>
  <property fmtid="{D5CDD505-2E9C-101B-9397-08002B2CF9AE}" pid="5" name="_AuthorEmailDisplayName">
    <vt:lpwstr>Brian Hudnall</vt:lpwstr>
  </property>
  <property fmtid="{D5CDD505-2E9C-101B-9397-08002B2CF9AE}" pid="6" name="_PreviousAdHocReviewCycleID">
    <vt:i4>-1311966791</vt:i4>
  </property>
  <property fmtid="{D5CDD505-2E9C-101B-9397-08002B2CF9AE}" pid="7" name="_ReviewingToolsShownOnce">
    <vt:lpwstr/>
  </property>
</Properties>
</file>