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11355" windowHeight="8445" activeTab="0"/>
  </bookViews>
  <sheets>
    <sheet name="ATLReductionElection" sheetId="1" r:id="rId1"/>
    <sheet name="Instructions" sheetId="2" r:id="rId2"/>
  </sheets>
  <definedNames>
    <definedName name="UPLOAD">'ATLReductionElection'!$A$5:$K$21</definedName>
  </definedNames>
  <calcPr fullCalcOnLoad="1"/>
</workbook>
</file>

<file path=xl/sharedStrings.xml><?xml version="1.0" encoding="utf-8"?>
<sst xmlns="http://schemas.openxmlformats.org/spreadsheetml/2006/main" count="117" uniqueCount="73">
  <si>
    <t>LocalType</t>
  </si>
  <si>
    <t>FIPS</t>
  </si>
  <si>
    <t>BillOrder</t>
  </si>
  <si>
    <t>AgyCode</t>
  </si>
  <si>
    <t>ServiceAreaCode</t>
  </si>
  <si>
    <t>LocalityDisplay</t>
  </si>
  <si>
    <t>Distributing Agency</t>
  </si>
  <si>
    <t>Distribution Title</t>
  </si>
  <si>
    <t>State Reductions In Aid To Localities</t>
  </si>
  <si>
    <t>TOTALS</t>
  </si>
  <si>
    <t>Amount Remaining To Elect:</t>
  </si>
  <si>
    <t>Instructions For Completing Reduction Elections Form</t>
  </si>
  <si>
    <t>Column Heading</t>
  </si>
  <si>
    <t>Description</t>
  </si>
  <si>
    <t>Instructions For Completing</t>
  </si>
  <si>
    <t>This is the agency where the funding for the specific aid to locality payment is budgeted in the state budget.</t>
  </si>
  <si>
    <t>Not Applicable.  No Entry is required or allowed in this column.</t>
  </si>
  <si>
    <t xml:space="preserve">This is the service area in the state budget where the payment is budgeted.  </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</si>
  <si>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</si>
  <si>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</si>
  <si>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 xml:space="preserve">After the form has been completed, an Electronic Copy of the form should be transmitted via Email to: </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</si>
  <si>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</si>
  <si>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</si>
  <si>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</si>
  <si>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</si>
  <si>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</si>
  <si>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</si>
  <si>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</si>
  <si>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</si>
  <si>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Compensation Board</t>
  </si>
  <si>
    <t>30713</t>
  </si>
  <si>
    <t>35601</t>
  </si>
  <si>
    <t>Financial Assistance for Local Jail Per Diem</t>
  </si>
  <si>
    <t>77102</t>
  </si>
  <si>
    <t>77202</t>
  </si>
  <si>
    <t>Financial Assistance for Operations of Local Attorneys for the Commonwealth</t>
  </si>
  <si>
    <t>77302</t>
  </si>
  <si>
    <t>77402</t>
  </si>
  <si>
    <t>The Library of Virginia</t>
  </si>
  <si>
    <t>14301</t>
  </si>
  <si>
    <t>State Formula Aid for Local Public Libraries</t>
  </si>
  <si>
    <t>Department of Accounts Transfer Payments</t>
  </si>
  <si>
    <t>72808</t>
  </si>
  <si>
    <t>Distribution of Recordation Taxes</t>
  </si>
  <si>
    <t>Comprehensive Services for At-Risk Youth and Families</t>
  </si>
  <si>
    <t>45303</t>
  </si>
  <si>
    <t>Financial Assistance for Child and Youth Services</t>
  </si>
  <si>
    <t>Department of Criminal Justice Services</t>
  </si>
  <si>
    <t>39001</t>
  </si>
  <si>
    <t>Department of Juvenile Justice</t>
  </si>
  <si>
    <t>36003</t>
  </si>
  <si>
    <t/>
  </si>
  <si>
    <t>999992</t>
  </si>
  <si>
    <t>REIMBURSEMENT TO THE COMMONWEALTH</t>
  </si>
  <si>
    <t>State Board of Elections</t>
  </si>
  <si>
    <t>78001</t>
  </si>
  <si>
    <t>Financial Assistance for General Registrar Compensation</t>
  </si>
  <si>
    <t>78002</t>
  </si>
  <si>
    <t>Financial Assistance for Local Electoral Board Compensation and Expenses</t>
  </si>
  <si>
    <t>Financial Assistance for Local Court Services</t>
  </si>
  <si>
    <t>Financial Assistance for Operations of Local Commissioners of the Revenue</t>
  </si>
  <si>
    <t>Financial Assistance for Operations for Circuit Court Clerks</t>
  </si>
  <si>
    <t>Financial Assistance for Operations of Local Treasurers</t>
  </si>
  <si>
    <t>Financial Assistance for Administration of Justice Services</t>
  </si>
  <si>
    <t>Financial Assistance for Community based Alternative Treatment Services</t>
  </si>
  <si>
    <t>047</t>
  </si>
  <si>
    <t>Culpeper County</t>
  </si>
  <si>
    <t>72806</t>
  </si>
  <si>
    <t>Distribution of Rolling Stock Taxes</t>
  </si>
  <si>
    <t>FY 2013 Base</t>
  </si>
  <si>
    <t>FY 2013 Calculated Reduction</t>
  </si>
  <si>
    <t>FY 2013 Locality Elected Reduction</t>
  </si>
  <si>
    <t>This is the reduction calculation derived by using a specific percent of the "FY 2013 Base" for the specific distribution.</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</si>
</sst>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44">
    <font>
      <sz val="10"/>
      <name val="Arial"/>
      <family val="0"/>
    </font>
    <font>
      <b/>
      <sz val="10"/>
      <name val="Arial"/>
      <family val="2"/>
    </font>
    <font>
      <b/>
      <sz val="10"/>
      <color indexed="18"/>
      <name val="Arial"/>
      <family val="2"/>
    </font>
    <font>
      <sz val="8"/>
      <name val="Arial"/>
      <family val="0"/>
    </font>
    <font>
      <b/>
      <sz val="20"/>
      <name val="Arial"/>
      <family val="2"/>
    </font>
    <font>
      <b/>
      <sz val="18"/>
      <name val="Arial"/>
      <family val="2"/>
    </font>
    <font>
      <u val="single"/>
      <sz val="10"/>
      <color indexed="12"/>
      <name val="Arial"/>
      <family val="0"/>
    </font>
    <font>
      <b/>
      <sz val="16"/>
      <name val="Arial"/>
      <family val="2"/>
    </font>
    <font>
      <b/>
      <sz val="12"/>
      <name val="Arial"/>
      <family val="2"/>
    </font>
    <font>
      <b/>
      <u val="single"/>
      <sz val="12"/>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medium"/>
      <bottom style="medium"/>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53">
    <xf numFmtId="0" fontId="0" fillId="0" borderId="0" xfId="0" applyAlignment="1">
      <alignment/>
    </xf>
    <xf numFmtId="0" fontId="1" fillId="0" borderId="10" xfId="0" applyFont="1" applyBorder="1" applyAlignment="1">
      <alignment horizontal="center"/>
    </xf>
    <xf numFmtId="0" fontId="1" fillId="0" borderId="10" xfId="0" applyFont="1" applyBorder="1" applyAlignment="1">
      <alignment horizontal="center" wrapText="1"/>
    </xf>
    <xf numFmtId="0" fontId="1" fillId="0" borderId="10" xfId="0" applyFont="1" applyBorder="1" applyAlignment="1">
      <alignment/>
    </xf>
    <xf numFmtId="0" fontId="2" fillId="0" borderId="10" xfId="0" applyFont="1" applyBorder="1" applyAlignment="1">
      <alignment horizontal="center" wrapText="1"/>
    </xf>
    <xf numFmtId="43" fontId="1" fillId="0" borderId="0" xfId="42" applyFont="1" applyAlignment="1">
      <alignment horizontal="center"/>
    </xf>
    <xf numFmtId="43" fontId="0" fillId="0" borderId="0" xfId="42" applyFont="1" applyAlignment="1">
      <alignment/>
    </xf>
    <xf numFmtId="0" fontId="4" fillId="0" borderId="0" xfId="0" applyFont="1" applyAlignment="1">
      <alignment horizontal="centerContinuous"/>
    </xf>
    <xf numFmtId="0" fontId="0" fillId="0" borderId="0" xfId="0" applyAlignment="1">
      <alignment horizontal="centerContinuous"/>
    </xf>
    <xf numFmtId="0" fontId="1" fillId="0" borderId="0" xfId="0" applyFont="1" applyAlignment="1">
      <alignment/>
    </xf>
    <xf numFmtId="0" fontId="5" fillId="0" borderId="0" xfId="0" applyFont="1" applyAlignment="1">
      <alignment horizontal="centerContinuous"/>
    </xf>
    <xf numFmtId="164" fontId="0" fillId="0" borderId="0" xfId="0" applyNumberFormat="1" applyAlignment="1">
      <alignment/>
    </xf>
    <xf numFmtId="0" fontId="0" fillId="0" borderId="11" xfId="0" applyBorder="1" applyAlignment="1">
      <alignment/>
    </xf>
    <xf numFmtId="0" fontId="1" fillId="0" borderId="0" xfId="0" applyFont="1" applyAlignment="1">
      <alignment horizontal="right"/>
    </xf>
    <xf numFmtId="6" fontId="1" fillId="0" borderId="0" xfId="0" applyNumberFormat="1" applyFont="1" applyAlignment="1">
      <alignment horizontal="center"/>
    </xf>
    <xf numFmtId="164" fontId="0" fillId="0" borderId="0" xfId="0" applyNumberFormat="1" applyAlignment="1">
      <alignment horizontal="center"/>
    </xf>
    <xf numFmtId="164" fontId="1" fillId="0" borderId="0" xfId="0" applyNumberFormat="1" applyFont="1" applyAlignment="1">
      <alignment horizontal="center"/>
    </xf>
    <xf numFmtId="0" fontId="0" fillId="0" borderId="0" xfId="0" applyAlignment="1">
      <alignment vertical="top"/>
    </xf>
    <xf numFmtId="164" fontId="0" fillId="0" borderId="0" xfId="0" applyNumberFormat="1" applyAlignment="1">
      <alignment horizontal="center" vertical="top"/>
    </xf>
    <xf numFmtId="164" fontId="0" fillId="0" borderId="0" xfId="0" applyNumberFormat="1" applyAlignment="1" applyProtection="1">
      <alignment horizontal="center" vertical="top"/>
      <protection locked="0"/>
    </xf>
    <xf numFmtId="0" fontId="0" fillId="0" borderId="11" xfId="0" applyBorder="1" applyAlignment="1">
      <alignment vertical="top" wrapText="1"/>
    </xf>
    <xf numFmtId="0" fontId="0" fillId="0" borderId="11" xfId="0" applyBorder="1" applyAlignment="1">
      <alignment vertical="top"/>
    </xf>
    <xf numFmtId="164" fontId="0" fillId="0" borderId="11" xfId="0" applyNumberFormat="1" applyBorder="1" applyAlignment="1">
      <alignment horizontal="center" vertical="top"/>
    </xf>
    <xf numFmtId="164" fontId="0" fillId="0" borderId="11" xfId="0" applyNumberFormat="1" applyBorder="1" applyAlignment="1" applyProtection="1">
      <alignment horizontal="center" vertical="top"/>
      <protection locked="0"/>
    </xf>
    <xf numFmtId="0" fontId="7" fillId="0" borderId="0" xfId="0" applyFont="1" applyAlignment="1">
      <alignment horizontal="centerContinuous"/>
    </xf>
    <xf numFmtId="0" fontId="8" fillId="0" borderId="0" xfId="0" applyFont="1" applyAlignment="1">
      <alignment horizontal="centerContinuous"/>
    </xf>
    <xf numFmtId="0" fontId="1" fillId="0" borderId="12" xfId="0" applyFont="1" applyBorder="1" applyAlignment="1">
      <alignment/>
    </xf>
    <xf numFmtId="0" fontId="1" fillId="0" borderId="13" xfId="0" applyFont="1" applyBorder="1" applyAlignment="1">
      <alignment/>
    </xf>
    <xf numFmtId="0" fontId="1" fillId="0" borderId="14" xfId="0" applyFont="1" applyBorder="1" applyAlignment="1">
      <alignment/>
    </xf>
    <xf numFmtId="0" fontId="0" fillId="0" borderId="15" xfId="0"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21" xfId="0" applyBorder="1" applyAlignment="1">
      <alignment vertical="top" wrapText="1"/>
    </xf>
    <xf numFmtId="0" fontId="0" fillId="0" borderId="22" xfId="0" applyBorder="1" applyAlignment="1">
      <alignment vertical="top" wrapText="1"/>
    </xf>
    <xf numFmtId="0" fontId="0" fillId="0" borderId="23" xfId="0" applyBorder="1" applyAlignment="1">
      <alignment vertical="top" wrapText="1"/>
    </xf>
    <xf numFmtId="0" fontId="9" fillId="0" borderId="0" xfId="52" applyFont="1" applyFill="1" applyBorder="1" applyAlignment="1" applyProtection="1">
      <alignment vertical="top" wrapText="1"/>
      <protection/>
    </xf>
    <xf numFmtId="0" fontId="1" fillId="0" borderId="0" xfId="0" applyFont="1" applyFill="1" applyBorder="1" applyAlignment="1">
      <alignment vertical="top" wrapText="1"/>
    </xf>
    <xf numFmtId="0" fontId="1" fillId="0" borderId="10" xfId="0" applyFont="1" applyBorder="1" applyAlignment="1">
      <alignment horizontal="left" wrapText="1"/>
    </xf>
    <xf numFmtId="0" fontId="0" fillId="0" borderId="24" xfId="0" applyBorder="1" applyAlignment="1">
      <alignment/>
    </xf>
    <xf numFmtId="0" fontId="0" fillId="0" borderId="24" xfId="0" applyBorder="1" applyAlignment="1">
      <alignment vertical="top" wrapText="1"/>
    </xf>
    <xf numFmtId="0" fontId="0" fillId="0" borderId="24" xfId="0" applyBorder="1" applyAlignment="1">
      <alignment vertical="top"/>
    </xf>
    <xf numFmtId="164" fontId="0" fillId="0" borderId="24" xfId="0" applyNumberFormat="1" applyBorder="1" applyAlignment="1">
      <alignment horizontal="center" vertical="top"/>
    </xf>
    <xf numFmtId="164" fontId="0" fillId="0" borderId="24" xfId="0" applyNumberFormat="1" applyBorder="1" applyAlignment="1" applyProtection="1">
      <alignment horizontal="center" vertical="top"/>
      <protection locked="0"/>
    </xf>
    <xf numFmtId="0" fontId="0" fillId="0" borderId="25" xfId="0" applyBorder="1" applyAlignment="1">
      <alignment/>
    </xf>
    <xf numFmtId="0" fontId="0" fillId="0" borderId="25" xfId="0" applyBorder="1" applyAlignment="1">
      <alignment vertical="top" wrapText="1"/>
    </xf>
    <xf numFmtId="0" fontId="0" fillId="0" borderId="25" xfId="0" applyBorder="1" applyAlignment="1">
      <alignment vertical="top"/>
    </xf>
    <xf numFmtId="164" fontId="0" fillId="0" borderId="25" xfId="0" applyNumberFormat="1" applyBorder="1" applyAlignment="1">
      <alignment horizontal="center" vertical="top"/>
    </xf>
    <xf numFmtId="164" fontId="0" fillId="0" borderId="25" xfId="0" applyNumberFormat="1" applyBorder="1" applyAlignment="1" applyProtection="1">
      <alignment horizontal="center" vertical="top"/>
      <protection locked="0"/>
    </xf>
    <xf numFmtId="0" fontId="0" fillId="0" borderId="0" xfId="0" applyFill="1" applyBorder="1" applyAlignment="1">
      <alignment vertical="top"/>
    </xf>
    <xf numFmtId="0" fontId="0" fillId="0" borderId="0" xfId="0"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25"/>
  <sheetViews>
    <sheetView showGridLines="0" tabSelected="1" zoomScale="85" zoomScaleNormal="85" zoomScalePageLayoutView="0" workbookViewId="0" topLeftCell="A1">
      <pane ySplit="5" topLeftCell="A6" activePane="bottomLeft" state="frozen"/>
      <selection pane="topLeft" activeCell="A1" sqref="A1"/>
      <selection pane="bottomLeft" activeCell="F6" sqref="F6"/>
    </sheetView>
  </sheetViews>
  <sheetFormatPr defaultColWidth="9.140625" defaultRowHeight="12.75"/>
  <cols>
    <col min="1" max="1" width="44.140625" style="0" hidden="1" customWidth="1"/>
    <col min="2" max="2" width="5.57421875" style="0" hidden="1" customWidth="1"/>
    <col min="3" max="3" width="16.421875" style="0" hidden="1" customWidth="1"/>
    <col min="4" max="4" width="9.28125" style="0" hidden="1" customWidth="1"/>
    <col min="5" max="5" width="9.57421875" style="0" hidden="1" customWidth="1"/>
    <col min="6" max="6" width="22.00390625" style="0" bestFit="1" customWidth="1"/>
    <col min="7" max="7" width="17.57421875" style="0" hidden="1" customWidth="1"/>
    <col min="8" max="8" width="43.140625" style="0" bestFit="1" customWidth="1"/>
    <col min="9" max="9" width="12.8515625" style="0" bestFit="1" customWidth="1"/>
    <col min="10" max="10" width="27.7109375" style="0" bestFit="1" customWidth="1"/>
    <col min="11" max="11" width="18.00390625" style="0" bestFit="1" customWidth="1"/>
  </cols>
  <sheetData>
    <row r="1" spans="6:11" ht="26.25">
      <c r="F1" s="7" t="s">
        <v>8</v>
      </c>
      <c r="G1" s="8"/>
      <c r="H1" s="8"/>
      <c r="I1" s="8"/>
      <c r="J1" s="8"/>
      <c r="K1" s="8"/>
    </row>
    <row r="2" spans="6:11" ht="23.25">
      <c r="F2" s="10" t="str">
        <f>C6</f>
        <v>Culpeper County</v>
      </c>
      <c r="G2" s="8"/>
      <c r="H2" s="8"/>
      <c r="I2" s="8"/>
      <c r="J2" s="8"/>
      <c r="K2" s="8"/>
    </row>
    <row r="3" spans="1:2" ht="10.5" customHeight="1">
      <c r="A3" s="5" t="str">
        <f ca="1">MID(CELL("filename"),SEARCH("[",CELL("filename"))+1,SEARCH("]",CELL("filename"))-SEARCH("[",CELL("filename"))-1)</f>
        <v>047CulpeperCounty2013StateReduction.xls</v>
      </c>
      <c r="B3" s="6" t="str">
        <f>LEFT(A3,3)</f>
        <v>047</v>
      </c>
    </row>
    <row r="4" ht="10.5" customHeight="1"/>
    <row r="5" spans="1:11" ht="54" customHeight="1" thickBot="1">
      <c r="A5" s="1" t="s">
        <v>0</v>
      </c>
      <c r="B5" s="1" t="s">
        <v>1</v>
      </c>
      <c r="C5" s="1" t="s">
        <v>5</v>
      </c>
      <c r="D5" s="1" t="s">
        <v>2</v>
      </c>
      <c r="E5" s="1" t="s">
        <v>3</v>
      </c>
      <c r="F5" s="40" t="s">
        <v>6</v>
      </c>
      <c r="G5" s="3" t="s">
        <v>4</v>
      </c>
      <c r="H5" s="3" t="s">
        <v>7</v>
      </c>
      <c r="I5" s="1" t="s">
        <v>69</v>
      </c>
      <c r="J5" s="2" t="s">
        <v>70</v>
      </c>
      <c r="K5" s="4" t="s">
        <v>71</v>
      </c>
    </row>
    <row r="6" spans="1:11" ht="25.5">
      <c r="A6" s="12">
        <v>1</v>
      </c>
      <c r="B6" s="12" t="s">
        <v>65</v>
      </c>
      <c r="C6" s="12" t="s">
        <v>66</v>
      </c>
      <c r="D6" s="12">
        <v>4</v>
      </c>
      <c r="E6" s="12">
        <v>132</v>
      </c>
      <c r="F6" s="20" t="s">
        <v>54</v>
      </c>
      <c r="G6" s="21" t="s">
        <v>55</v>
      </c>
      <c r="H6" s="20" t="s">
        <v>56</v>
      </c>
      <c r="I6" s="22">
        <v>33417.6</v>
      </c>
      <c r="J6" s="22">
        <v>1553</v>
      </c>
      <c r="K6" s="23">
        <v>0</v>
      </c>
    </row>
    <row r="7" spans="1:11" ht="26.25" thickBot="1">
      <c r="A7" s="46">
        <v>1</v>
      </c>
      <c r="B7" s="46" t="s">
        <v>65</v>
      </c>
      <c r="C7" s="46" t="s">
        <v>66</v>
      </c>
      <c r="D7" s="46">
        <v>4</v>
      </c>
      <c r="E7" s="46">
        <v>132</v>
      </c>
      <c r="F7" s="47" t="s">
        <v>54</v>
      </c>
      <c r="G7" s="48" t="s">
        <v>57</v>
      </c>
      <c r="H7" s="47" t="s">
        <v>58</v>
      </c>
      <c r="I7" s="49">
        <v>6436.2968</v>
      </c>
      <c r="J7" s="49">
        <v>299</v>
      </c>
      <c r="K7" s="50">
        <v>0</v>
      </c>
    </row>
    <row r="8" spans="1:11" ht="13.5" thickBot="1">
      <c r="A8" s="12">
        <v>1</v>
      </c>
      <c r="B8" s="12" t="s">
        <v>65</v>
      </c>
      <c r="C8" s="12" t="s">
        <v>66</v>
      </c>
      <c r="D8" s="12">
        <v>4</v>
      </c>
      <c r="E8" s="12">
        <v>157</v>
      </c>
      <c r="F8" s="20" t="s">
        <v>29</v>
      </c>
      <c r="G8" s="21" t="s">
        <v>30</v>
      </c>
      <c r="H8" s="20" t="s">
        <v>59</v>
      </c>
      <c r="I8" s="22">
        <v>2538972</v>
      </c>
      <c r="J8" s="22">
        <v>118009</v>
      </c>
      <c r="K8" s="23">
        <v>0</v>
      </c>
    </row>
    <row r="9" spans="1:11" ht="13.5" thickBot="1">
      <c r="A9" s="12">
        <v>1</v>
      </c>
      <c r="B9" s="12" t="s">
        <v>65</v>
      </c>
      <c r="C9" s="12" t="s">
        <v>66</v>
      </c>
      <c r="D9" s="12">
        <v>4</v>
      </c>
      <c r="E9" s="12">
        <v>157</v>
      </c>
      <c r="F9" s="20" t="s">
        <v>29</v>
      </c>
      <c r="G9" s="21" t="s">
        <v>31</v>
      </c>
      <c r="H9" s="20" t="s">
        <v>32</v>
      </c>
      <c r="I9" s="22">
        <v>114428</v>
      </c>
      <c r="J9" s="22">
        <v>5319</v>
      </c>
      <c r="K9" s="23">
        <v>0</v>
      </c>
    </row>
    <row r="10" spans="1:11" ht="26.25" thickBot="1">
      <c r="A10" s="12">
        <v>1</v>
      </c>
      <c r="B10" s="12" t="s">
        <v>65</v>
      </c>
      <c r="C10" s="12" t="s">
        <v>66</v>
      </c>
      <c r="D10" s="12">
        <v>4</v>
      </c>
      <c r="E10" s="12">
        <v>157</v>
      </c>
      <c r="F10" s="20" t="s">
        <v>29</v>
      </c>
      <c r="G10" s="21" t="s">
        <v>33</v>
      </c>
      <c r="H10" s="20" t="s">
        <v>60</v>
      </c>
      <c r="I10" s="22">
        <v>34333</v>
      </c>
      <c r="J10" s="22">
        <v>1596</v>
      </c>
      <c r="K10" s="23">
        <v>0</v>
      </c>
    </row>
    <row r="11" spans="1:11" ht="26.25" thickBot="1">
      <c r="A11" s="12">
        <v>1</v>
      </c>
      <c r="B11" s="12" t="s">
        <v>65</v>
      </c>
      <c r="C11" s="12" t="s">
        <v>66</v>
      </c>
      <c r="D11" s="12">
        <v>4</v>
      </c>
      <c r="E11" s="12">
        <v>157</v>
      </c>
      <c r="F11" s="20" t="s">
        <v>29</v>
      </c>
      <c r="G11" s="21" t="s">
        <v>34</v>
      </c>
      <c r="H11" s="20" t="s">
        <v>35</v>
      </c>
      <c r="I11" s="22">
        <v>238658</v>
      </c>
      <c r="J11" s="22">
        <v>11093</v>
      </c>
      <c r="K11" s="23">
        <v>0</v>
      </c>
    </row>
    <row r="12" spans="1:11" ht="26.25" thickBot="1">
      <c r="A12" s="12">
        <v>1</v>
      </c>
      <c r="B12" s="12" t="s">
        <v>65</v>
      </c>
      <c r="C12" s="12" t="s">
        <v>66</v>
      </c>
      <c r="D12" s="12">
        <v>4</v>
      </c>
      <c r="E12" s="12">
        <v>157</v>
      </c>
      <c r="F12" s="20" t="s">
        <v>29</v>
      </c>
      <c r="G12" s="21" t="s">
        <v>36</v>
      </c>
      <c r="H12" s="20" t="s">
        <v>61</v>
      </c>
      <c r="I12" s="22">
        <v>176581</v>
      </c>
      <c r="J12" s="22">
        <v>8207</v>
      </c>
      <c r="K12" s="23">
        <v>0</v>
      </c>
    </row>
    <row r="13" spans="1:11" ht="26.25" thickBot="1">
      <c r="A13" s="12">
        <v>1</v>
      </c>
      <c r="B13" s="12" t="s">
        <v>65</v>
      </c>
      <c r="C13" s="12" t="s">
        <v>66</v>
      </c>
      <c r="D13" s="12">
        <v>4</v>
      </c>
      <c r="E13" s="12">
        <v>157</v>
      </c>
      <c r="F13" s="20" t="s">
        <v>29</v>
      </c>
      <c r="G13" s="21" t="s">
        <v>37</v>
      </c>
      <c r="H13" s="20" t="s">
        <v>62</v>
      </c>
      <c r="I13" s="22">
        <v>35307</v>
      </c>
      <c r="J13" s="22">
        <v>1641</v>
      </c>
      <c r="K13" s="23">
        <v>0</v>
      </c>
    </row>
    <row r="14" spans="1:11" ht="13.5" thickBot="1">
      <c r="A14" s="12">
        <v>1</v>
      </c>
      <c r="B14" s="12" t="s">
        <v>65</v>
      </c>
      <c r="C14" s="12" t="s">
        <v>66</v>
      </c>
      <c r="D14" s="12">
        <v>7</v>
      </c>
      <c r="E14" s="12">
        <v>202</v>
      </c>
      <c r="F14" s="20" t="s">
        <v>38</v>
      </c>
      <c r="G14" s="21" t="s">
        <v>39</v>
      </c>
      <c r="H14" s="20" t="s">
        <v>40</v>
      </c>
      <c r="I14" s="22">
        <v>146547</v>
      </c>
      <c r="J14" s="22">
        <v>6811</v>
      </c>
      <c r="K14" s="23">
        <v>0</v>
      </c>
    </row>
    <row r="15" spans="1:11" ht="26.25" thickBot="1">
      <c r="A15" s="12">
        <v>1</v>
      </c>
      <c r="B15" s="12" t="s">
        <v>65</v>
      </c>
      <c r="C15" s="12" t="s">
        <v>66</v>
      </c>
      <c r="D15" s="12">
        <v>8</v>
      </c>
      <c r="E15" s="12">
        <v>162</v>
      </c>
      <c r="F15" s="20" t="s">
        <v>41</v>
      </c>
      <c r="G15" s="21" t="s">
        <v>67</v>
      </c>
      <c r="H15" s="20" t="s">
        <v>68</v>
      </c>
      <c r="I15" s="22">
        <v>38155.69</v>
      </c>
      <c r="J15" s="22">
        <v>1773</v>
      </c>
      <c r="K15" s="23">
        <v>0</v>
      </c>
    </row>
    <row r="16" spans="1:11" ht="26.25" thickBot="1">
      <c r="A16" s="12">
        <v>1</v>
      </c>
      <c r="B16" s="12" t="s">
        <v>65</v>
      </c>
      <c r="C16" s="12" t="s">
        <v>66</v>
      </c>
      <c r="D16" s="12">
        <v>8</v>
      </c>
      <c r="E16" s="12">
        <v>162</v>
      </c>
      <c r="F16" s="20" t="s">
        <v>41</v>
      </c>
      <c r="G16" s="21" t="s">
        <v>42</v>
      </c>
      <c r="H16" s="20" t="s">
        <v>43</v>
      </c>
      <c r="I16" s="22">
        <v>176023.27</v>
      </c>
      <c r="J16" s="22">
        <v>8181</v>
      </c>
      <c r="K16" s="23">
        <v>0</v>
      </c>
    </row>
    <row r="17" spans="1:11" ht="39" thickBot="1">
      <c r="A17" s="41">
        <v>1</v>
      </c>
      <c r="B17" s="41" t="s">
        <v>65</v>
      </c>
      <c r="C17" s="41" t="s">
        <v>66</v>
      </c>
      <c r="D17" s="41">
        <v>9</v>
      </c>
      <c r="E17" s="41">
        <v>200</v>
      </c>
      <c r="F17" s="42" t="s">
        <v>44</v>
      </c>
      <c r="G17" s="43" t="s">
        <v>45</v>
      </c>
      <c r="H17" s="42" t="s">
        <v>46</v>
      </c>
      <c r="I17" s="44">
        <v>2620897</v>
      </c>
      <c r="J17" s="44">
        <v>121817</v>
      </c>
      <c r="K17" s="45">
        <v>0</v>
      </c>
    </row>
    <row r="18" spans="1:11" ht="26.25" thickBot="1">
      <c r="A18" s="12">
        <v>1</v>
      </c>
      <c r="B18" s="12" t="s">
        <v>65</v>
      </c>
      <c r="C18" s="12" t="s">
        <v>66</v>
      </c>
      <c r="D18" s="12">
        <v>11</v>
      </c>
      <c r="E18" s="12">
        <v>140</v>
      </c>
      <c r="F18" s="20" t="s">
        <v>47</v>
      </c>
      <c r="G18" s="21" t="s">
        <v>48</v>
      </c>
      <c r="H18" s="20" t="s">
        <v>63</v>
      </c>
      <c r="I18" s="22">
        <v>237021</v>
      </c>
      <c r="J18" s="22">
        <v>11017</v>
      </c>
      <c r="K18" s="23">
        <v>0</v>
      </c>
    </row>
    <row r="19" spans="1:11" ht="26.25" thickBot="1">
      <c r="A19" s="41">
        <v>1</v>
      </c>
      <c r="B19" s="41" t="s">
        <v>65</v>
      </c>
      <c r="C19" s="41" t="s">
        <v>66</v>
      </c>
      <c r="D19" s="41">
        <v>11</v>
      </c>
      <c r="E19" s="41">
        <v>777</v>
      </c>
      <c r="F19" s="42" t="s">
        <v>49</v>
      </c>
      <c r="G19" s="43" t="s">
        <v>50</v>
      </c>
      <c r="H19" s="42" t="s">
        <v>64</v>
      </c>
      <c r="I19" s="44">
        <v>51802</v>
      </c>
      <c r="J19" s="44">
        <v>2408</v>
      </c>
      <c r="K19" s="45">
        <v>0</v>
      </c>
    </row>
    <row r="20" spans="1:11" ht="13.5" thickBot="1">
      <c r="A20" s="41">
        <v>1</v>
      </c>
      <c r="B20" s="41" t="s">
        <v>65</v>
      </c>
      <c r="C20" s="41" t="s">
        <v>66</v>
      </c>
      <c r="D20" s="41">
        <v>999</v>
      </c>
      <c r="E20" s="41">
        <v>9999</v>
      </c>
      <c r="F20" s="42" t="s">
        <v>51</v>
      </c>
      <c r="G20" s="43" t="s">
        <v>52</v>
      </c>
      <c r="H20" s="42" t="s">
        <v>53</v>
      </c>
      <c r="I20" s="44">
        <v>0</v>
      </c>
      <c r="J20" s="44">
        <v>0</v>
      </c>
      <c r="K20" s="45">
        <v>0</v>
      </c>
    </row>
    <row r="21" spans="1:11" ht="12.75">
      <c r="A21" s="17"/>
      <c r="B21" s="17"/>
      <c r="C21" s="17"/>
      <c r="D21" s="17"/>
      <c r="E21" s="17"/>
      <c r="F21" s="17"/>
      <c r="G21" s="17"/>
      <c r="H21" s="17"/>
      <c r="I21" s="18"/>
      <c r="J21" s="18"/>
      <c r="K21" s="19"/>
    </row>
    <row r="22" spans="8:11" ht="12.75">
      <c r="H22" s="9" t="s">
        <v>9</v>
      </c>
      <c r="I22" s="16">
        <f>SUM(I6:I21)</f>
        <v>6448578.8568</v>
      </c>
      <c r="J22" s="16">
        <f>SUM(J6:J21)</f>
        <v>299724</v>
      </c>
      <c r="K22" s="16">
        <f>SUM(K6:K21)</f>
        <v>0</v>
      </c>
    </row>
    <row r="23" spans="9:11" ht="12.75">
      <c r="I23" s="11"/>
      <c r="J23" s="11"/>
      <c r="K23" s="15"/>
    </row>
    <row r="24" spans="9:11" ht="12.75">
      <c r="I24" s="11"/>
      <c r="J24" s="13" t="s">
        <v>10</v>
      </c>
      <c r="K24" s="14">
        <f>J22-K22</f>
        <v>299724</v>
      </c>
    </row>
    <row r="25" spans="9:11" ht="17.25" customHeight="1">
      <c r="I25" s="11"/>
      <c r="J25" s="11"/>
      <c r="K25" s="11"/>
    </row>
  </sheetData>
  <sheetProtection/>
  <printOptions/>
  <pageMargins left="0.5" right="0.5" top="0.5" bottom="0.5" header="0.5" footer="0.5"/>
  <pageSetup horizontalDpi="300" verticalDpi="300" orientation="landscape" scale="95" r:id="rId1"/>
</worksheet>
</file>

<file path=xl/worksheets/sheet2.xml><?xml version="1.0" encoding="utf-8"?>
<worksheet xmlns="http://schemas.openxmlformats.org/spreadsheetml/2006/main" xmlns:r="http://schemas.openxmlformats.org/officeDocument/2006/relationships">
  <dimension ref="A1:C19"/>
  <sheetViews>
    <sheetView zoomScalePageLayoutView="0" workbookViewId="0" topLeftCell="A1">
      <selection activeCell="A9" sqref="A9"/>
    </sheetView>
  </sheetViews>
  <sheetFormatPr defaultColWidth="9.140625" defaultRowHeight="12.75"/>
  <cols>
    <col min="1" max="1" width="24.140625" style="0" customWidth="1"/>
    <col min="2" max="2" width="37.7109375" style="0" customWidth="1"/>
    <col min="3" max="3" width="42.8515625" style="0" customWidth="1"/>
  </cols>
  <sheetData>
    <row r="1" spans="1:3" ht="20.25">
      <c r="A1" s="24" t="s">
        <v>8</v>
      </c>
      <c r="B1" s="8"/>
      <c r="C1" s="8"/>
    </row>
    <row r="2" spans="1:3" ht="15.75">
      <c r="A2" s="25" t="s">
        <v>11</v>
      </c>
      <c r="B2" s="8"/>
      <c r="C2" s="8"/>
    </row>
    <row r="3" spans="1:3" ht="16.5" thickBot="1">
      <c r="A3" s="25"/>
      <c r="B3" s="8"/>
      <c r="C3" s="8"/>
    </row>
    <row r="4" spans="1:3" ht="13.5" thickBot="1">
      <c r="A4" s="26" t="s">
        <v>12</v>
      </c>
      <c r="B4" s="27" t="s">
        <v>13</v>
      </c>
      <c r="C4" s="28" t="s">
        <v>14</v>
      </c>
    </row>
    <row r="5" spans="1:3" ht="38.25">
      <c r="A5" s="29" t="s">
        <v>6</v>
      </c>
      <c r="B5" s="30" t="s">
        <v>15</v>
      </c>
      <c r="C5" s="31" t="s">
        <v>16</v>
      </c>
    </row>
    <row r="6" spans="1:3" ht="25.5">
      <c r="A6" s="32" t="s">
        <v>7</v>
      </c>
      <c r="B6" s="33" t="s">
        <v>17</v>
      </c>
      <c r="C6" s="34" t="s">
        <v>16</v>
      </c>
    </row>
    <row r="7" spans="1:3" ht="25.5">
      <c r="A7" s="32" t="s">
        <v>69</v>
      </c>
      <c r="B7" s="33" t="s">
        <v>18</v>
      </c>
      <c r="C7" s="34" t="s">
        <v>16</v>
      </c>
    </row>
    <row r="8" spans="1:3" ht="38.25">
      <c r="A8" s="32" t="s">
        <v>70</v>
      </c>
      <c r="B8" s="33" t="s">
        <v>72</v>
      </c>
      <c r="C8" s="34" t="s">
        <v>16</v>
      </c>
    </row>
    <row r="9" spans="1:3" ht="153.75" thickBot="1">
      <c r="A9" s="35" t="s">
        <v>71</v>
      </c>
      <c r="B9" s="36" t="s">
        <v>19</v>
      </c>
      <c r="C9" s="37" t="s">
        <v>28</v>
      </c>
    </row>
    <row r="11" spans="1:3" ht="12.75">
      <c r="A11" s="51" t="s">
        <v>20</v>
      </c>
      <c r="B11" s="52"/>
      <c r="C11" s="52"/>
    </row>
    <row r="12" ht="15.75">
      <c r="B12" s="38" t="s">
        <v>21</v>
      </c>
    </row>
    <row r="14" ht="12.75">
      <c r="A14" t="s">
        <v>22</v>
      </c>
    </row>
    <row r="15" ht="12.75">
      <c r="A15" t="s">
        <v>23</v>
      </c>
    </row>
    <row r="16" ht="12.75">
      <c r="B16" t="s">
        <v>24</v>
      </c>
    </row>
    <row r="17" ht="12.75">
      <c r="B17" t="s">
        <v>25</v>
      </c>
    </row>
    <row r="18" ht="12.75">
      <c r="B18" t="s">
        <v>26</v>
      </c>
    </row>
    <row r="19" spans="1:2" ht="12.75">
      <c r="A19" s="39"/>
      <c r="B19" t="s">
        <v>27</v>
      </c>
    </row>
  </sheetData>
  <sheetProtection/>
  <mergeCells count="1">
    <mergeCell ref="A11:C11"/>
  </mergeCells>
  <hyperlinks>
    <hyperlink ref="B12" r:id="rId1" display="budget@dpb.virginia.gov"/>
  </hyperlinks>
  <printOptions horizontalCentered="1"/>
  <pageMargins left="0.75" right="0.75" top="1" bottom="1" header="0.5" footer="0.5"/>
  <pageSetup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Howe</dc:creator>
  <cp:keywords/>
  <dc:description/>
  <cp:lastModifiedBy>wxl35235</cp:lastModifiedBy>
  <cp:lastPrinted>2011-05-09T15:49:14Z</cp:lastPrinted>
  <dcterms:created xsi:type="dcterms:W3CDTF">2011-04-28T21:01:30Z</dcterms:created>
  <dcterms:modified xsi:type="dcterms:W3CDTF">2012-07-18T13:05:04Z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